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rija\Desktop\"/>
    </mc:Choice>
  </mc:AlternateContent>
  <xr:revisionPtr revIDLastSave="0" documentId="13_ncr:1_{6BDF608A-C52C-4858-B672-C6318400B0B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E288" i="9" s="1"/>
  <c r="B288" i="9" s="1"/>
  <c r="G288" i="9"/>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7" i="9"/>
  <c r="F276" i="9"/>
  <c r="F275" i="9" s="1"/>
  <c r="F274" i="9"/>
  <c r="L273" i="9"/>
  <c r="F273" i="9" s="1"/>
  <c r="H273" i="9"/>
  <c r="I272" i="9"/>
  <c r="E272" i="9" s="1"/>
  <c r="B272" i="9" s="1"/>
  <c r="H272" i="9"/>
  <c r="F272" i="9"/>
  <c r="E271" i="9"/>
  <c r="M270" i="9"/>
  <c r="L270" i="9"/>
  <c r="F270" i="9" s="1"/>
  <c r="B270" i="9" s="1"/>
  <c r="E270" i="9"/>
  <c r="M269" i="9"/>
  <c r="F269" i="9" s="1"/>
  <c r="L269" i="9"/>
  <c r="E269" i="9"/>
  <c r="M268" i="9"/>
  <c r="L268" i="9"/>
  <c r="F268" i="9"/>
  <c r="E268" i="9"/>
  <c r="B268" i="9" s="1"/>
  <c r="M267" i="9"/>
  <c r="L267" i="9"/>
  <c r="F267" i="9" s="1"/>
  <c r="B267" i="9" s="1"/>
  <c r="E267" i="9"/>
  <c r="M266" i="9"/>
  <c r="L266" i="9"/>
  <c r="F266" i="9" s="1"/>
  <c r="B266" i="9" s="1"/>
  <c r="E266" i="9"/>
  <c r="M265" i="9"/>
  <c r="F265" i="9" s="1"/>
  <c r="L265" i="9"/>
  <c r="E265" i="9"/>
  <c r="B265" i="9" s="1"/>
  <c r="M264" i="9"/>
  <c r="L264" i="9"/>
  <c r="F264" i="9"/>
  <c r="E264" i="9"/>
  <c r="B264" i="9" s="1"/>
  <c r="M263" i="9"/>
  <c r="L263" i="9"/>
  <c r="F263" i="9" s="1"/>
  <c r="B263" i="9" s="1"/>
  <c r="E263" i="9"/>
  <c r="M262" i="9"/>
  <c r="L262" i="9"/>
  <c r="F262" i="9" s="1"/>
  <c r="B262" i="9" s="1"/>
  <c r="E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E256" i="9"/>
  <c r="B256" i="9" s="1"/>
  <c r="M255" i="9"/>
  <c r="L255" i="9"/>
  <c r="F255" i="9" s="1"/>
  <c r="B255" i="9" s="1"/>
  <c r="E255" i="9"/>
  <c r="M254" i="9"/>
  <c r="L254" i="9"/>
  <c r="F254" i="9" s="1"/>
  <c r="B254" i="9" s="1"/>
  <c r="E254" i="9"/>
  <c r="M253" i="9"/>
  <c r="F253" i="9" s="1"/>
  <c r="L253" i="9"/>
  <c r="E253" i="9"/>
  <c r="M252" i="9"/>
  <c r="L252" i="9"/>
  <c r="F252" i="9"/>
  <c r="E252" i="9"/>
  <c r="B252" i="9" s="1"/>
  <c r="M251" i="9"/>
  <c r="L251" i="9"/>
  <c r="F251" i="9" s="1"/>
  <c r="B251" i="9" s="1"/>
  <c r="E251" i="9"/>
  <c r="M250" i="9"/>
  <c r="L250" i="9"/>
  <c r="F250" i="9" s="1"/>
  <c r="B250" i="9" s="1"/>
  <c r="E250" i="9"/>
  <c r="M249" i="9"/>
  <c r="F249" i="9" s="1"/>
  <c r="L249" i="9"/>
  <c r="E249" i="9"/>
  <c r="B249" i="9" s="1"/>
  <c r="M248" i="9"/>
  <c r="L248" i="9"/>
  <c r="F248" i="9"/>
  <c r="E248" i="9"/>
  <c r="B248" i="9" s="1"/>
  <c r="M247" i="9"/>
  <c r="L247" i="9"/>
  <c r="F247" i="9" s="1"/>
  <c r="B247" i="9" s="1"/>
  <c r="E247" i="9"/>
  <c r="M246" i="9"/>
  <c r="L246" i="9"/>
  <c r="F246" i="9" s="1"/>
  <c r="B246" i="9" s="1"/>
  <c r="E246" i="9"/>
  <c r="M245" i="9"/>
  <c r="F245" i="9" s="1"/>
  <c r="L245" i="9"/>
  <c r="E245" i="9"/>
  <c r="B245" i="9" s="1"/>
  <c r="M244" i="9"/>
  <c r="L244" i="9"/>
  <c r="F244" i="9"/>
  <c r="E244" i="9"/>
  <c r="B244" i="9" s="1"/>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L233" i="9"/>
  <c r="E233" i="9"/>
  <c r="B233" i="9"/>
  <c r="M232" i="9"/>
  <c r="L232" i="9"/>
  <c r="F232" i="9" s="1"/>
  <c r="E232" i="9"/>
  <c r="B232" i="9" s="1"/>
  <c r="M231" i="9"/>
  <c r="L231" i="9"/>
  <c r="F231" i="9" s="1"/>
  <c r="B231" i="9" s="1"/>
  <c r="E231" i="9"/>
  <c r="M230" i="9"/>
  <c r="L230" i="9"/>
  <c r="F230" i="9" s="1"/>
  <c r="E230" i="9"/>
  <c r="B230" i="9" s="1"/>
  <c r="M229" i="9"/>
  <c r="L229" i="9"/>
  <c r="F229" i="9"/>
  <c r="B229" i="9" s="1"/>
  <c r="E229" i="9"/>
  <c r="M228" i="9"/>
  <c r="L228" i="9"/>
  <c r="F228" i="9" s="1"/>
  <c r="E228" i="9"/>
  <c r="M227" i="9"/>
  <c r="L227" i="9"/>
  <c r="F227" i="9" s="1"/>
  <c r="B227" i="9" s="1"/>
  <c r="E227" i="9"/>
  <c r="M226" i="9"/>
  <c r="L226" i="9"/>
  <c r="E226" i="9"/>
  <c r="M225" i="9"/>
  <c r="F225" i="9" s="1"/>
  <c r="B225" i="9" s="1"/>
  <c r="L225" i="9"/>
  <c r="E225" i="9"/>
  <c r="M224" i="9"/>
  <c r="L224" i="9"/>
  <c r="F224" i="9"/>
  <c r="E224" i="9"/>
  <c r="B224" i="9" s="1"/>
  <c r="M223" i="9"/>
  <c r="L223" i="9"/>
  <c r="F223" i="9" s="1"/>
  <c r="B223" i="9" s="1"/>
  <c r="E223" i="9"/>
  <c r="M222" i="9"/>
  <c r="L222" i="9"/>
  <c r="E222" i="9"/>
  <c r="M221" i="9"/>
  <c r="L221" i="9"/>
  <c r="F221" i="9"/>
  <c r="B221" i="9" s="1"/>
  <c r="E221" i="9"/>
  <c r="M220" i="9"/>
  <c r="L220" i="9"/>
  <c r="E220" i="9"/>
  <c r="M219" i="9"/>
  <c r="L219" i="9"/>
  <c r="E219" i="9"/>
  <c r="M218" i="9"/>
  <c r="L218" i="9"/>
  <c r="E218" i="9"/>
  <c r="M217" i="9"/>
  <c r="F217" i="9" s="1"/>
  <c r="B217" i="9" s="1"/>
  <c r="L217" i="9"/>
  <c r="E217" i="9"/>
  <c r="M216" i="9"/>
  <c r="L216" i="9"/>
  <c r="E216" i="9"/>
  <c r="M215" i="9"/>
  <c r="L215" i="9"/>
  <c r="F215" i="9" s="1"/>
  <c r="B215" i="9" s="1"/>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G157" i="9"/>
  <c r="F157" i="9"/>
  <c r="B157" i="9"/>
  <c r="H156" i="9"/>
  <c r="G156" i="9"/>
  <c r="F156" i="9"/>
  <c r="E156" i="9"/>
  <c r="B156" i="9" s="1"/>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B150" i="9" s="1"/>
  <c r="F150" i="9"/>
  <c r="H149" i="9"/>
  <c r="E149" i="9" s="1"/>
  <c r="G149" i="9"/>
  <c r="F149" i="9"/>
  <c r="B149" i="9"/>
  <c r="H148" i="9"/>
  <c r="G148" i="9"/>
  <c r="F148" i="9"/>
  <c r="E148" i="9"/>
  <c r="B148" i="9" s="1"/>
  <c r="H147" i="9"/>
  <c r="G147" i="9"/>
  <c r="E147" i="9" s="1"/>
  <c r="F147" i="9"/>
  <c r="H146" i="9"/>
  <c r="G146" i="9"/>
  <c r="E146" i="9" s="1"/>
  <c r="B146" i="9" s="1"/>
  <c r="F146" i="9"/>
  <c r="H145" i="9"/>
  <c r="E145" i="9" s="1"/>
  <c r="B145" i="9" s="1"/>
  <c r="G145" i="9"/>
  <c r="F145" i="9"/>
  <c r="H144" i="9"/>
  <c r="G144" i="9"/>
  <c r="F144" i="9"/>
  <c r="E144" i="9"/>
  <c r="B144" i="9" s="1"/>
  <c r="H143" i="9"/>
  <c r="G143" i="9"/>
  <c r="E143" i="9" s="1"/>
  <c r="B143" i="9" s="1"/>
  <c r="F143" i="9"/>
  <c r="F142" i="9"/>
  <c r="H141" i="9"/>
  <c r="E141" i="9" s="1"/>
  <c r="G141" i="9"/>
  <c r="F141" i="9"/>
  <c r="B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B135" i="9" s="1"/>
  <c r="F135" i="9"/>
  <c r="H134" i="9"/>
  <c r="G134" i="9"/>
  <c r="E134" i="9" s="1"/>
  <c r="B134" i="9" s="1"/>
  <c r="F134" i="9"/>
  <c r="H133" i="9"/>
  <c r="E133" i="9" s="1"/>
  <c r="G133" i="9"/>
  <c r="F133" i="9"/>
  <c r="B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B127" i="9" s="1"/>
  <c r="F127" i="9"/>
  <c r="H126" i="9"/>
  <c r="G126" i="9"/>
  <c r="E126" i="9" s="1"/>
  <c r="B126" i="9" s="1"/>
  <c r="F126" i="9"/>
  <c r="H125" i="9"/>
  <c r="E125" i="9" s="1"/>
  <c r="G125" i="9"/>
  <c r="F125" i="9"/>
  <c r="B125" i="9"/>
  <c r="H124" i="9"/>
  <c r="G124" i="9"/>
  <c r="F124" i="9"/>
  <c r="E124" i="9"/>
  <c r="B124" i="9" s="1"/>
  <c r="H123" i="9"/>
  <c r="G123" i="9"/>
  <c r="E123" i="9" s="1"/>
  <c r="B123" i="9" s="1"/>
  <c r="F123" i="9"/>
  <c r="H122" i="9"/>
  <c r="G122" i="9"/>
  <c r="E122" i="9" s="1"/>
  <c r="B122" i="9" s="1"/>
  <c r="F122" i="9"/>
  <c r="H121" i="9"/>
  <c r="E121" i="9" s="1"/>
  <c r="G121" i="9"/>
  <c r="F121" i="9"/>
  <c r="B121" i="9"/>
  <c r="H120" i="9"/>
  <c r="G120" i="9"/>
  <c r="F120" i="9"/>
  <c r="E120" i="9"/>
  <c r="B120" i="9" s="1"/>
  <c r="H119" i="9"/>
  <c r="G119" i="9"/>
  <c r="E119" i="9" s="1"/>
  <c r="B119" i="9" s="1"/>
  <c r="F119" i="9"/>
  <c r="H118" i="9"/>
  <c r="G118" i="9"/>
  <c r="E118" i="9" s="1"/>
  <c r="B118" i="9" s="1"/>
  <c r="F118" i="9"/>
  <c r="H117" i="9"/>
  <c r="E117" i="9" s="1"/>
  <c r="G117" i="9"/>
  <c r="F117" i="9"/>
  <c r="B117" i="9"/>
  <c r="H116" i="9"/>
  <c r="G116" i="9"/>
  <c r="F116" i="9"/>
  <c r="E116" i="9"/>
  <c r="B116" i="9" s="1"/>
  <c r="H115" i="9"/>
  <c r="G115" i="9"/>
  <c r="E115" i="9" s="1"/>
  <c r="B115" i="9" s="1"/>
  <c r="F115" i="9"/>
  <c r="H114" i="9"/>
  <c r="G114" i="9"/>
  <c r="E114" i="9" s="1"/>
  <c r="B114" i="9" s="1"/>
  <c r="F114" i="9"/>
  <c r="H113" i="9"/>
  <c r="E113" i="9" s="1"/>
  <c r="G113" i="9"/>
  <c r="F113" i="9"/>
  <c r="B113" i="9"/>
  <c r="H112" i="9"/>
  <c r="G112" i="9"/>
  <c r="F112" i="9"/>
  <c r="E112" i="9"/>
  <c r="B112" i="9" s="1"/>
  <c r="H111" i="9"/>
  <c r="G111" i="9"/>
  <c r="E111" i="9" s="1"/>
  <c r="B111" i="9" s="1"/>
  <c r="F111" i="9"/>
  <c r="H110" i="9"/>
  <c r="G110" i="9"/>
  <c r="E110" i="9" s="1"/>
  <c r="B110" i="9" s="1"/>
  <c r="F110" i="9"/>
  <c r="H109" i="9"/>
  <c r="E109" i="9" s="1"/>
  <c r="G109" i="9"/>
  <c r="F109" i="9"/>
  <c r="B109" i="9"/>
  <c r="H108" i="9"/>
  <c r="G108" i="9"/>
  <c r="F108" i="9"/>
  <c r="E108" i="9"/>
  <c r="B108" i="9" s="1"/>
  <c r="H107" i="9"/>
  <c r="G107" i="9"/>
  <c r="E107" i="9" s="1"/>
  <c r="B107" i="9" s="1"/>
  <c r="F107" i="9"/>
  <c r="H106" i="9"/>
  <c r="G106" i="9"/>
  <c r="E106" i="9" s="1"/>
  <c r="B106" i="9" s="1"/>
  <c r="F106" i="9"/>
  <c r="H105" i="9"/>
  <c r="E105" i="9" s="1"/>
  <c r="G105" i="9"/>
  <c r="F105" i="9"/>
  <c r="B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B99" i="9" s="1"/>
  <c r="F99" i="9"/>
  <c r="H98" i="9"/>
  <c r="G98" i="9"/>
  <c r="E98" i="9" s="1"/>
  <c r="B98" i="9" s="1"/>
  <c r="F98" i="9"/>
  <c r="H97" i="9"/>
  <c r="E97" i="9" s="1"/>
  <c r="G97" i="9"/>
  <c r="F97" i="9"/>
  <c r="B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F86" i="9"/>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F43" i="9"/>
  <c r="H42" i="9"/>
  <c r="G42" i="9"/>
  <c r="F42" i="9"/>
  <c r="E42" i="9"/>
  <c r="B42" i="9" s="1"/>
  <c r="H41" i="9"/>
  <c r="G41" i="9"/>
  <c r="F41" i="9"/>
  <c r="E41" i="9"/>
  <c r="B41" i="9" s="1"/>
  <c r="H40" i="9"/>
  <c r="G40" i="9"/>
  <c r="F40" i="9"/>
  <c r="H39" i="9"/>
  <c r="G39" i="9"/>
  <c r="E39" i="9" s="1"/>
  <c r="B39" i="9" s="1"/>
  <c r="F39" i="9"/>
  <c r="H38" i="9"/>
  <c r="E38" i="9" s="1"/>
  <c r="B38" i="9" s="1"/>
  <c r="G38" i="9"/>
  <c r="F38" i="9"/>
  <c r="H37" i="9"/>
  <c r="G37" i="9"/>
  <c r="F37" i="9"/>
  <c r="E37" i="9"/>
  <c r="B37" i="9" s="1"/>
  <c r="H36" i="9"/>
  <c r="G36" i="9"/>
  <c r="F36" i="9"/>
  <c r="H35" i="9"/>
  <c r="G35" i="9"/>
  <c r="E35" i="9" s="1"/>
  <c r="B35" i="9" s="1"/>
  <c r="F35" i="9"/>
  <c r="H34" i="9"/>
  <c r="E34" i="9" s="1"/>
  <c r="B34" i="9" s="1"/>
  <c r="G34" i="9"/>
  <c r="F34" i="9"/>
  <c r="H33" i="9"/>
  <c r="G33" i="9"/>
  <c r="E33" i="9" s="1"/>
  <c r="B33" i="9" s="1"/>
  <c r="F33" i="9"/>
  <c r="H32" i="9"/>
  <c r="G32" i="9"/>
  <c r="F32" i="9"/>
  <c r="H31" i="9"/>
  <c r="G31" i="9"/>
  <c r="F31" i="9"/>
  <c r="H30" i="9"/>
  <c r="E30" i="9" s="1"/>
  <c r="B30" i="9" s="1"/>
  <c r="G30" i="9"/>
  <c r="F30" i="9"/>
  <c r="H29" i="9"/>
  <c r="G29" i="9"/>
  <c r="F29" i="9"/>
  <c r="H28" i="9"/>
  <c r="G28" i="9"/>
  <c r="E28" i="9" s="1"/>
  <c r="B28" i="9" s="1"/>
  <c r="F28" i="9"/>
  <c r="H27" i="9"/>
  <c r="G27" i="9"/>
  <c r="E27" i="9" s="1"/>
  <c r="B27" i="9" s="1"/>
  <c r="F27" i="9"/>
  <c r="H26" i="9"/>
  <c r="G26" i="9"/>
  <c r="F26" i="9"/>
  <c r="H25" i="9"/>
  <c r="G25" i="9"/>
  <c r="E25" i="9" s="1"/>
  <c r="B25" i="9" s="1"/>
  <c r="F25" i="9"/>
  <c r="H24" i="9"/>
  <c r="G24" i="9"/>
  <c r="F24" i="9"/>
  <c r="H23" i="9"/>
  <c r="G23" i="9"/>
  <c r="E23" i="9" s="1"/>
  <c r="B23" i="9" s="1"/>
  <c r="F23" i="9"/>
  <c r="H22" i="9"/>
  <c r="G22" i="9"/>
  <c r="F22" i="9"/>
  <c r="H21" i="9"/>
  <c r="G21" i="9"/>
  <c r="E21" i="9" s="1"/>
  <c r="B21" i="9" s="1"/>
  <c r="F21" i="9"/>
  <c r="F20" i="9"/>
  <c r="I10" i="9"/>
  <c r="F4" i="9"/>
  <c r="O3" i="9"/>
  <c r="G273" i="9" s="1"/>
  <c r="E273" i="9" s="1"/>
  <c r="B273" i="9" s="1"/>
  <c r="I3" i="9"/>
  <c r="H3" i="9"/>
  <c r="G3" i="9"/>
  <c r="D101" i="8"/>
  <c r="D95" i="8"/>
  <c r="D90" i="8"/>
  <c r="D85" i="8"/>
  <c r="C1560" i="1" s="1"/>
  <c r="D80" i="8"/>
  <c r="D75" i="8"/>
  <c r="D70" i="8"/>
  <c r="D65" i="8"/>
  <c r="D60" i="8"/>
  <c r="D55" i="8"/>
  <c r="D50" i="8"/>
  <c r="D44" i="8"/>
  <c r="D36" i="8"/>
  <c r="D26" i="8"/>
  <c r="D18" i="8"/>
  <c r="D8" i="8"/>
  <c r="D6" i="8" s="1"/>
  <c r="C1481" i="1" s="1"/>
  <c r="E44" i="7"/>
  <c r="D44" i="7"/>
  <c r="E39" i="7"/>
  <c r="E38" i="7" s="1"/>
  <c r="D39" i="7"/>
  <c r="D38" i="7" s="1"/>
  <c r="H31" i="3" s="1"/>
  <c r="E30" i="7"/>
  <c r="D30" i="7"/>
  <c r="E23" i="7"/>
  <c r="D23" i="7"/>
  <c r="E22" i="7"/>
  <c r="D22" i="7"/>
  <c r="H30" i="3" s="1"/>
  <c r="E14" i="7"/>
  <c r="D14" i="7"/>
  <c r="E7" i="7"/>
  <c r="E6" i="7" s="1"/>
  <c r="E5" i="7"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D89" i="6" s="1"/>
  <c r="F89" i="6" s="1"/>
  <c r="F98" i="6"/>
  <c r="F97" i="6"/>
  <c r="F96" i="6"/>
  <c r="F95" i="6"/>
  <c r="E94" i="6"/>
  <c r="E89" i="6" s="1"/>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E190" i="5" s="1"/>
  <c r="H291" i="9" s="1"/>
  <c r="D191" i="5"/>
  <c r="D190" i="5"/>
  <c r="G291" i="9" s="1"/>
  <c r="F189" i="5"/>
  <c r="F188" i="5"/>
  <c r="F187" i="5"/>
  <c r="F186" i="5"/>
  <c r="F185" i="5"/>
  <c r="F184" i="5"/>
  <c r="F183" i="5"/>
  <c r="F182" i="5"/>
  <c r="F181" i="5"/>
  <c r="E180" i="5"/>
  <c r="D180" i="5"/>
  <c r="D177" i="5" s="1"/>
  <c r="G289" i="9" s="1"/>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F78" i="5" s="1"/>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81" i="4" s="1"/>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D417" i="4"/>
  <c r="E416" i="4"/>
  <c r="D416" i="4"/>
  <c r="F411" i="4"/>
  <c r="F410" i="4"/>
  <c r="F409" i="4"/>
  <c r="F406" i="4"/>
  <c r="F405" i="4"/>
  <c r="F404" i="4"/>
  <c r="F403" i="4"/>
  <c r="F402" i="4"/>
  <c r="E402" i="4"/>
  <c r="D402" i="4"/>
  <c r="F401" i="4"/>
  <c r="F400" i="4"/>
  <c r="E400" i="4"/>
  <c r="D400" i="4"/>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E356" i="4"/>
  <c r="E351" i="4" s="1"/>
  <c r="D356" i="4"/>
  <c r="F356" i="4" s="1"/>
  <c r="F355" i="4"/>
  <c r="F354" i="4"/>
  <c r="F353" i="4"/>
  <c r="F352" i="4"/>
  <c r="E352" i="4"/>
  <c r="D352" i="4"/>
  <c r="F349" i="4"/>
  <c r="F348" i="4"/>
  <c r="E348" i="4"/>
  <c r="D348" i="4"/>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1"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E196" i="4" s="1"/>
  <c r="D192" i="1" s="1"/>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D133" i="4"/>
  <c r="F133" i="4" s="1"/>
  <c r="F132" i="4"/>
  <c r="F131" i="4"/>
  <c r="F130" i="4"/>
  <c r="F129" i="4"/>
  <c r="F128" i="4"/>
  <c r="E128" i="4"/>
  <c r="D128" i="4"/>
  <c r="F127" i="4"/>
  <c r="F126" i="4"/>
  <c r="E125" i="4"/>
  <c r="D125" i="4"/>
  <c r="D124" i="4" s="1"/>
  <c r="E124" i="4"/>
  <c r="D120" i="1" s="1"/>
  <c r="F123" i="4"/>
  <c r="F122" i="4"/>
  <c r="F121" i="4"/>
  <c r="E120" i="4"/>
  <c r="D120" i="4"/>
  <c r="F120" i="4" s="1"/>
  <c r="F119" i="4"/>
  <c r="F118" i="4"/>
  <c r="F117" i="4"/>
  <c r="F116" i="4"/>
  <c r="F115" i="4"/>
  <c r="F114" i="4"/>
  <c r="F113" i="4"/>
  <c r="E112" i="4"/>
  <c r="F112" i="4" s="1"/>
  <c r="D112" i="4"/>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79" i="1" s="1"/>
  <c r="D83" i="4"/>
  <c r="D82"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F51" i="4"/>
  <c r="E51" i="4"/>
  <c r="D51" i="4"/>
  <c r="D50" i="4"/>
  <c r="F49" i="4"/>
  <c r="F48" i="4"/>
  <c r="F47" i="4"/>
  <c r="F46" i="4"/>
  <c r="E45" i="4"/>
  <c r="D45" i="4"/>
  <c r="D44" i="4" s="1"/>
  <c r="F44"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F7" i="4" s="1"/>
  <c r="I36" i="3"/>
  <c r="G36" i="3"/>
  <c r="B36" i="3"/>
  <c r="G35" i="3"/>
  <c r="B35" i="3"/>
  <c r="G34" i="3"/>
  <c r="B34" i="3"/>
  <c r="I33" i="3"/>
  <c r="G33" i="3"/>
  <c r="B33" i="3"/>
  <c r="I32" i="3"/>
  <c r="H32" i="3"/>
  <c r="G32" i="3"/>
  <c r="B32" i="3"/>
  <c r="I31"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C1579" i="1"/>
  <c r="G1579" i="1" s="1"/>
  <c r="C1578" i="1"/>
  <c r="H1578" i="1" s="1"/>
  <c r="C1577" i="1"/>
  <c r="C1576" i="1"/>
  <c r="G1576" i="1" s="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C1536" i="1"/>
  <c r="G1536" i="1" s="1"/>
  <c r="G1535" i="1"/>
  <c r="C1535" i="1"/>
  <c r="H1535" i="1" s="1"/>
  <c r="G1534" i="1"/>
  <c r="C1534" i="1"/>
  <c r="H1534" i="1" s="1"/>
  <c r="C1533" i="1"/>
  <c r="H1532" i="1"/>
  <c r="C1532" i="1"/>
  <c r="G1532" i="1" s="1"/>
  <c r="C1531" i="1"/>
  <c r="H1531" i="1" s="1"/>
  <c r="C1530" i="1"/>
  <c r="H1530" i="1" s="1"/>
  <c r="C1529" i="1"/>
  <c r="H1528" i="1"/>
  <c r="C1528" i="1"/>
  <c r="G1528" i="1" s="1"/>
  <c r="H1527" i="1"/>
  <c r="G1527" i="1"/>
  <c r="C1527" i="1"/>
  <c r="G1526" i="1"/>
  <c r="C1526" i="1"/>
  <c r="H1526" i="1" s="1"/>
  <c r="C1525" i="1"/>
  <c r="H1523" i="1"/>
  <c r="G1523" i="1"/>
  <c r="C1523" i="1"/>
  <c r="G1522" i="1"/>
  <c r="C1522" i="1"/>
  <c r="H1522" i="1" s="1"/>
  <c r="C1521" i="1"/>
  <c r="H1520" i="1"/>
  <c r="C1520" i="1"/>
  <c r="G1520" i="1" s="1"/>
  <c r="H1519" i="1"/>
  <c r="G1519" i="1"/>
  <c r="C1519" i="1"/>
  <c r="H1516" i="1"/>
  <c r="C1516" i="1"/>
  <c r="G1516" i="1" s="1"/>
  <c r="H1515" i="1"/>
  <c r="G1515" i="1"/>
  <c r="C1515" i="1"/>
  <c r="G1514" i="1"/>
  <c r="C1514" i="1"/>
  <c r="H1514" i="1" s="1"/>
  <c r="C1513" i="1"/>
  <c r="H1512" i="1"/>
  <c r="C1512" i="1"/>
  <c r="G1512" i="1" s="1"/>
  <c r="H1511" i="1"/>
  <c r="G1511" i="1"/>
  <c r="C1511" i="1"/>
  <c r="C1510" i="1"/>
  <c r="H1510" i="1" s="1"/>
  <c r="C1509" i="1"/>
  <c r="H1508" i="1"/>
  <c r="C1508" i="1"/>
  <c r="G1508" i="1" s="1"/>
  <c r="H1507" i="1"/>
  <c r="G1507" i="1"/>
  <c r="C1507" i="1"/>
  <c r="G1506" i="1"/>
  <c r="C1506" i="1"/>
  <c r="H1506" i="1" s="1"/>
  <c r="C1505" i="1"/>
  <c r="H1504" i="1"/>
  <c r="C1504" i="1"/>
  <c r="G1504" i="1" s="1"/>
  <c r="C1503" i="1"/>
  <c r="H1503" i="1" s="1"/>
  <c r="C1502" i="1"/>
  <c r="H1502" i="1" s="1"/>
  <c r="C1501" i="1"/>
  <c r="H1500" i="1"/>
  <c r="C1500" i="1"/>
  <c r="G1500" i="1" s="1"/>
  <c r="G1498" i="1"/>
  <c r="C1498" i="1"/>
  <c r="H1498" i="1" s="1"/>
  <c r="C1497" i="1"/>
  <c r="H1496" i="1"/>
  <c r="C1496" i="1"/>
  <c r="G1496" i="1" s="1"/>
  <c r="H1495" i="1"/>
  <c r="G1495" i="1"/>
  <c r="C1495" i="1"/>
  <c r="G1494" i="1"/>
  <c r="C1494" i="1"/>
  <c r="H1494" i="1" s="1"/>
  <c r="C1493" i="1"/>
  <c r="H1492" i="1"/>
  <c r="C1492" i="1"/>
  <c r="G1492" i="1" s="1"/>
  <c r="C1491" i="1"/>
  <c r="H1491" i="1" s="1"/>
  <c r="G1490" i="1"/>
  <c r="C1490" i="1"/>
  <c r="H1490" i="1" s="1"/>
  <c r="C1489" i="1"/>
  <c r="H1488" i="1"/>
  <c r="G1488" i="1"/>
  <c r="C1488" i="1"/>
  <c r="H1487" i="1"/>
  <c r="G1487" i="1"/>
  <c r="C1487" i="1"/>
  <c r="C1486" i="1"/>
  <c r="H1486" i="1" s="1"/>
  <c r="C1485" i="1"/>
  <c r="C1484" i="1"/>
  <c r="G1484" i="1" s="1"/>
  <c r="G1482" i="1"/>
  <c r="C1482" i="1"/>
  <c r="H1482" i="1" s="1"/>
  <c r="C1480" i="1"/>
  <c r="H1480" i="1" s="1"/>
  <c r="J1479" i="1"/>
  <c r="D1479" i="1"/>
  <c r="C1479" i="1"/>
  <c r="H1478" i="1"/>
  <c r="G1478" i="1"/>
  <c r="D1478" i="1"/>
  <c r="C1478" i="1"/>
  <c r="J1478" i="1" s="1"/>
  <c r="J1477" i="1"/>
  <c r="D1477" i="1"/>
  <c r="C1477" i="1"/>
  <c r="H1476" i="1"/>
  <c r="G1476" i="1"/>
  <c r="D1476" i="1"/>
  <c r="C1476" i="1"/>
  <c r="J1476" i="1" s="1"/>
  <c r="H1475" i="1"/>
  <c r="G1475" i="1"/>
  <c r="D1475" i="1"/>
  <c r="C1475" i="1"/>
  <c r="J1474" i="1"/>
  <c r="D1474" i="1"/>
  <c r="C1474" i="1"/>
  <c r="H1473" i="1"/>
  <c r="G1473" i="1"/>
  <c r="D1473" i="1"/>
  <c r="C1473" i="1"/>
  <c r="J1473" i="1" s="1"/>
  <c r="J1472" i="1"/>
  <c r="D1472" i="1"/>
  <c r="C1472" i="1"/>
  <c r="H1471" i="1"/>
  <c r="G1471" i="1"/>
  <c r="D1471" i="1"/>
  <c r="C1471" i="1"/>
  <c r="J1471" i="1" s="1"/>
  <c r="H1470" i="1"/>
  <c r="G1470" i="1"/>
  <c r="D1470" i="1"/>
  <c r="C1470" i="1"/>
  <c r="H1469" i="1"/>
  <c r="G1469" i="1"/>
  <c r="D1469"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D1445" i="1"/>
  <c r="C1445" i="1"/>
  <c r="D1444" i="1"/>
  <c r="C1444" i="1"/>
  <c r="D1443" i="1"/>
  <c r="C1443" i="1"/>
  <c r="D1442" i="1"/>
  <c r="C1442" i="1"/>
  <c r="D1441" i="1"/>
  <c r="C1441" i="1"/>
  <c r="D1440" i="1"/>
  <c r="C1440" i="1"/>
  <c r="D1439" i="1"/>
  <c r="C1439" i="1"/>
  <c r="D1438" i="1"/>
  <c r="C1438" i="1"/>
  <c r="H1437" i="1"/>
  <c r="D1437" i="1"/>
  <c r="C1437" i="1"/>
  <c r="G1437" i="1" s="1"/>
  <c r="H1436" i="1"/>
  <c r="D1436" i="1"/>
  <c r="C1436" i="1"/>
  <c r="G1436" i="1" s="1"/>
  <c r="H1434" i="1"/>
  <c r="D1434" i="1"/>
  <c r="C1434" i="1"/>
  <c r="G1434" i="1" s="1"/>
  <c r="H1433" i="1"/>
  <c r="D1433" i="1"/>
  <c r="C1433" i="1"/>
  <c r="G1433" i="1" s="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D1423" i="1"/>
  <c r="C1423" i="1"/>
  <c r="H1422" i="1"/>
  <c r="D1422" i="1"/>
  <c r="C1422" i="1"/>
  <c r="G1422" i="1" s="1"/>
  <c r="H1421" i="1"/>
  <c r="D1421" i="1"/>
  <c r="C1421" i="1"/>
  <c r="G1421" i="1" s="1"/>
  <c r="D1420" i="1"/>
  <c r="C1420" i="1"/>
  <c r="D1419" i="1"/>
  <c r="C1419" i="1"/>
  <c r="H1418" i="1"/>
  <c r="D1418" i="1"/>
  <c r="C1418" i="1"/>
  <c r="G1418" i="1" s="1"/>
  <c r="H1417" i="1"/>
  <c r="D1417" i="1"/>
  <c r="C1417" i="1"/>
  <c r="G1417" i="1" s="1"/>
  <c r="D1416" i="1"/>
  <c r="C1416" i="1"/>
  <c r="D1415" i="1"/>
  <c r="C1415" i="1"/>
  <c r="H1414" i="1"/>
  <c r="D1414" i="1"/>
  <c r="C1414" i="1"/>
  <c r="G1414" i="1" s="1"/>
  <c r="H1413" i="1"/>
  <c r="D1413" i="1"/>
  <c r="C1413" i="1"/>
  <c r="G1413" i="1" s="1"/>
  <c r="D1412" i="1"/>
  <c r="C1412" i="1"/>
  <c r="D1411" i="1"/>
  <c r="C1411" i="1"/>
  <c r="H1410" i="1"/>
  <c r="D1410" i="1"/>
  <c r="C1410" i="1"/>
  <c r="G1410" i="1" s="1"/>
  <c r="H1409" i="1"/>
  <c r="D1409" i="1"/>
  <c r="C1409" i="1"/>
  <c r="G1409" i="1" s="1"/>
  <c r="D1408" i="1"/>
  <c r="D1407" i="1"/>
  <c r="C1407" i="1"/>
  <c r="H1406" i="1"/>
  <c r="D1406" i="1"/>
  <c r="C1406" i="1"/>
  <c r="G1406" i="1" s="1"/>
  <c r="H1405" i="1"/>
  <c r="D1405" i="1"/>
  <c r="C1405" i="1"/>
  <c r="G1405" i="1" s="1"/>
  <c r="D1404" i="1"/>
  <c r="C1404" i="1"/>
  <c r="D1403" i="1"/>
  <c r="C1403" i="1"/>
  <c r="H1402" i="1"/>
  <c r="D1402" i="1"/>
  <c r="C1402" i="1"/>
  <c r="G1402" i="1" s="1"/>
  <c r="H1401" i="1"/>
  <c r="D1401" i="1"/>
  <c r="C1401" i="1"/>
  <c r="G1401" i="1" s="1"/>
  <c r="D1400" i="1"/>
  <c r="C1400" i="1"/>
  <c r="D1399" i="1"/>
  <c r="C1399" i="1"/>
  <c r="H1398" i="1"/>
  <c r="D1398" i="1"/>
  <c r="C1398" i="1"/>
  <c r="G1398" i="1" s="1"/>
  <c r="H1397" i="1"/>
  <c r="D1397" i="1"/>
  <c r="C1397" i="1"/>
  <c r="G1397" i="1" s="1"/>
  <c r="D1396" i="1"/>
  <c r="C1396" i="1"/>
  <c r="D1395" i="1"/>
  <c r="C1395" i="1"/>
  <c r="H1394" i="1"/>
  <c r="D1394" i="1"/>
  <c r="C1394" i="1"/>
  <c r="G1394" i="1" s="1"/>
  <c r="H1393" i="1"/>
  <c r="D1393" i="1"/>
  <c r="C1393" i="1"/>
  <c r="G1393" i="1" s="1"/>
  <c r="D1392" i="1"/>
  <c r="C1392" i="1"/>
  <c r="D1391" i="1"/>
  <c r="C1391" i="1"/>
  <c r="H1390" i="1"/>
  <c r="D1390" i="1"/>
  <c r="C1390" i="1"/>
  <c r="G1390" i="1" s="1"/>
  <c r="H1389" i="1"/>
  <c r="D1389" i="1"/>
  <c r="C1389" i="1"/>
  <c r="G1389" i="1" s="1"/>
  <c r="D1388" i="1"/>
  <c r="C1388" i="1"/>
  <c r="D1387" i="1"/>
  <c r="C1387" i="1"/>
  <c r="H1386" i="1"/>
  <c r="D1386" i="1"/>
  <c r="C1386" i="1"/>
  <c r="G1386" i="1" s="1"/>
  <c r="H1385" i="1"/>
  <c r="D1385" i="1"/>
  <c r="C1385" i="1"/>
  <c r="G1385" i="1" s="1"/>
  <c r="D1384" i="1"/>
  <c r="C1384" i="1"/>
  <c r="D1383" i="1"/>
  <c r="C1383" i="1"/>
  <c r="H1382" i="1"/>
  <c r="D1382" i="1"/>
  <c r="C1382" i="1"/>
  <c r="G1382" i="1" s="1"/>
  <c r="H1381" i="1"/>
  <c r="D1381" i="1"/>
  <c r="C1381" i="1"/>
  <c r="G1381" i="1" s="1"/>
  <c r="D1380" i="1"/>
  <c r="C1380" i="1"/>
  <c r="D1379" i="1"/>
  <c r="C1379" i="1"/>
  <c r="H1378" i="1"/>
  <c r="D1378" i="1"/>
  <c r="C1378" i="1"/>
  <c r="G1378" i="1" s="1"/>
  <c r="H1377" i="1"/>
  <c r="D1377" i="1"/>
  <c r="C1377" i="1"/>
  <c r="G1377" i="1" s="1"/>
  <c r="D1376" i="1"/>
  <c r="C1376" i="1"/>
  <c r="D1375" i="1"/>
  <c r="C1375" i="1"/>
  <c r="H1374" i="1"/>
  <c r="D1374" i="1"/>
  <c r="C1374" i="1"/>
  <c r="G1374" i="1" s="1"/>
  <c r="H1373" i="1"/>
  <c r="D1373" i="1"/>
  <c r="C1373" i="1"/>
  <c r="G1373" i="1" s="1"/>
  <c r="D1372" i="1"/>
  <c r="C1372" i="1"/>
  <c r="D1371" i="1"/>
  <c r="C1371" i="1"/>
  <c r="H1370" i="1"/>
  <c r="D1370" i="1"/>
  <c r="C1370" i="1"/>
  <c r="G1370" i="1" s="1"/>
  <c r="H1369" i="1"/>
  <c r="D1369" i="1"/>
  <c r="C1369" i="1"/>
  <c r="G1369" i="1" s="1"/>
  <c r="D1368" i="1"/>
  <c r="C1368" i="1"/>
  <c r="D1367" i="1"/>
  <c r="C1367" i="1"/>
  <c r="H1366" i="1"/>
  <c r="D1366" i="1"/>
  <c r="C1366" i="1"/>
  <c r="G1366" i="1" s="1"/>
  <c r="H1365" i="1"/>
  <c r="D1365" i="1"/>
  <c r="C1365" i="1"/>
  <c r="G1365" i="1" s="1"/>
  <c r="D1364" i="1"/>
  <c r="C1364" i="1"/>
  <c r="D1363" i="1"/>
  <c r="C1363" i="1"/>
  <c r="H1362" i="1"/>
  <c r="D1362" i="1"/>
  <c r="C1362" i="1"/>
  <c r="G1362" i="1" s="1"/>
  <c r="H1361" i="1"/>
  <c r="D1361" i="1"/>
  <c r="C1361" i="1"/>
  <c r="G1361" i="1" s="1"/>
  <c r="D1360" i="1"/>
  <c r="C1360" i="1"/>
  <c r="D1359" i="1"/>
  <c r="C1359" i="1"/>
  <c r="H1358" i="1"/>
  <c r="D1358" i="1"/>
  <c r="C1358" i="1"/>
  <c r="G1358" i="1" s="1"/>
  <c r="H1357" i="1"/>
  <c r="D1357" i="1"/>
  <c r="C1357" i="1"/>
  <c r="G1357" i="1" s="1"/>
  <c r="D1356" i="1"/>
  <c r="C1356" i="1"/>
  <c r="D1355" i="1"/>
  <c r="C1355" i="1"/>
  <c r="H1354" i="1"/>
  <c r="D1354" i="1"/>
  <c r="C1354" i="1"/>
  <c r="G1354" i="1" s="1"/>
  <c r="H1353" i="1"/>
  <c r="D1353" i="1"/>
  <c r="C1353" i="1"/>
  <c r="G1353" i="1" s="1"/>
  <c r="D1352" i="1"/>
  <c r="C1352" i="1"/>
  <c r="D1351" i="1"/>
  <c r="C1351" i="1"/>
  <c r="H1350" i="1"/>
  <c r="D1350" i="1"/>
  <c r="C1350" i="1"/>
  <c r="G1350" i="1" s="1"/>
  <c r="H1349" i="1"/>
  <c r="D1349" i="1"/>
  <c r="C1349" i="1"/>
  <c r="G1349" i="1" s="1"/>
  <c r="D1348" i="1"/>
  <c r="C1348" i="1"/>
  <c r="D1347" i="1"/>
  <c r="C1347" i="1"/>
  <c r="H1346" i="1"/>
  <c r="D1346" i="1"/>
  <c r="C1346" i="1"/>
  <c r="G1346" i="1" s="1"/>
  <c r="H1345" i="1"/>
  <c r="D1345" i="1"/>
  <c r="C1345" i="1"/>
  <c r="G1345" i="1" s="1"/>
  <c r="D1344" i="1"/>
  <c r="C1344" i="1"/>
  <c r="D1343" i="1"/>
  <c r="C1343" i="1"/>
  <c r="H1342" i="1"/>
  <c r="D1342" i="1"/>
  <c r="C1342" i="1"/>
  <c r="G1342" i="1" s="1"/>
  <c r="H1341" i="1"/>
  <c r="D1341" i="1"/>
  <c r="C1341" i="1"/>
  <c r="G1341" i="1" s="1"/>
  <c r="D1340" i="1"/>
  <c r="C1340" i="1"/>
  <c r="D1339" i="1"/>
  <c r="C1339" i="1"/>
  <c r="H1338" i="1"/>
  <c r="D1338" i="1"/>
  <c r="C1338" i="1"/>
  <c r="G1338" i="1" s="1"/>
  <c r="H1337" i="1"/>
  <c r="D1337" i="1"/>
  <c r="C1337" i="1"/>
  <c r="G1337" i="1" s="1"/>
  <c r="D1336" i="1"/>
  <c r="C1336" i="1"/>
  <c r="D1335" i="1"/>
  <c r="C1335" i="1"/>
  <c r="H1334" i="1"/>
  <c r="D1334" i="1"/>
  <c r="C1334" i="1"/>
  <c r="G1334" i="1" s="1"/>
  <c r="H1333" i="1"/>
  <c r="D1333" i="1"/>
  <c r="C1333" i="1"/>
  <c r="G1333" i="1" s="1"/>
  <c r="D1332" i="1"/>
  <c r="C1332" i="1"/>
  <c r="D1331" i="1"/>
  <c r="C1331" i="1"/>
  <c r="H1330" i="1"/>
  <c r="D1330" i="1"/>
  <c r="C1330" i="1"/>
  <c r="G1330" i="1" s="1"/>
  <c r="D1328" i="1"/>
  <c r="C1328" i="1"/>
  <c r="H1327" i="1"/>
  <c r="D1327" i="1"/>
  <c r="C1327" i="1"/>
  <c r="G1327" i="1" s="1"/>
  <c r="H1326" i="1"/>
  <c r="D1326" i="1"/>
  <c r="C1326" i="1"/>
  <c r="G1326" i="1" s="1"/>
  <c r="D1325" i="1"/>
  <c r="C1325" i="1"/>
  <c r="D1324" i="1"/>
  <c r="C1324" i="1"/>
  <c r="H1323" i="1"/>
  <c r="D1323" i="1"/>
  <c r="C1323" i="1"/>
  <c r="G1323" i="1" s="1"/>
  <c r="H1322" i="1"/>
  <c r="D1322" i="1"/>
  <c r="C1322" i="1"/>
  <c r="G1322" i="1" s="1"/>
  <c r="D1321" i="1"/>
  <c r="C1321" i="1"/>
  <c r="D1320" i="1"/>
  <c r="C1320" i="1"/>
  <c r="H1319" i="1"/>
  <c r="D1319" i="1"/>
  <c r="C1319" i="1"/>
  <c r="G1319" i="1" s="1"/>
  <c r="H1318" i="1"/>
  <c r="D1318" i="1"/>
  <c r="C1318" i="1"/>
  <c r="G1318" i="1" s="1"/>
  <c r="D1317" i="1"/>
  <c r="C1317" i="1"/>
  <c r="D1316" i="1"/>
  <c r="C1316" i="1"/>
  <c r="H1315" i="1"/>
  <c r="D1315" i="1"/>
  <c r="C1315" i="1"/>
  <c r="G1315" i="1" s="1"/>
  <c r="H1314" i="1"/>
  <c r="D1314" i="1"/>
  <c r="C1314" i="1"/>
  <c r="G1314" i="1" s="1"/>
  <c r="D1313" i="1"/>
  <c r="C1313" i="1"/>
  <c r="D1312" i="1"/>
  <c r="C1312" i="1"/>
  <c r="H1311" i="1"/>
  <c r="D1311" i="1"/>
  <c r="C1311" i="1"/>
  <c r="G1311" i="1" s="1"/>
  <c r="H1310" i="1"/>
  <c r="D1310" i="1"/>
  <c r="C1310" i="1"/>
  <c r="G1310" i="1" s="1"/>
  <c r="D1309" i="1"/>
  <c r="C1309" i="1"/>
  <c r="D1308" i="1"/>
  <c r="C1308" i="1"/>
  <c r="H1307" i="1"/>
  <c r="D1307" i="1"/>
  <c r="C1307" i="1"/>
  <c r="G1307" i="1" s="1"/>
  <c r="H1306" i="1"/>
  <c r="D1306" i="1"/>
  <c r="C1306" i="1"/>
  <c r="G1306" i="1" s="1"/>
  <c r="D1305" i="1"/>
  <c r="C1305" i="1"/>
  <c r="D1304" i="1"/>
  <c r="C1304" i="1"/>
  <c r="H1303" i="1"/>
  <c r="D1303" i="1"/>
  <c r="C1303" i="1"/>
  <c r="G1303" i="1" s="1"/>
  <c r="H1302" i="1"/>
  <c r="D1302" i="1"/>
  <c r="C1302" i="1"/>
  <c r="G1302" i="1" s="1"/>
  <c r="D1301" i="1"/>
  <c r="C1301" i="1"/>
  <c r="D1300" i="1"/>
  <c r="C1300" i="1"/>
  <c r="H1299" i="1"/>
  <c r="D1299" i="1"/>
  <c r="C1299" i="1"/>
  <c r="H1298" i="1"/>
  <c r="D1298" i="1"/>
  <c r="C1298" i="1"/>
  <c r="G1298" i="1" s="1"/>
  <c r="D1297" i="1"/>
  <c r="C1297" i="1"/>
  <c r="D1296" i="1"/>
  <c r="C1296" i="1"/>
  <c r="H1295" i="1"/>
  <c r="D1295" i="1"/>
  <c r="C1295" i="1"/>
  <c r="G1295" i="1" s="1"/>
  <c r="H1294" i="1"/>
  <c r="D1294" i="1"/>
  <c r="C1294" i="1"/>
  <c r="G1294" i="1" s="1"/>
  <c r="D1293" i="1"/>
  <c r="C1293" i="1"/>
  <c r="D1292" i="1"/>
  <c r="C1292" i="1"/>
  <c r="H1291" i="1"/>
  <c r="D1291" i="1"/>
  <c r="C1291" i="1"/>
  <c r="G1291" i="1" s="1"/>
  <c r="H1290" i="1"/>
  <c r="D1290" i="1"/>
  <c r="C1290" i="1"/>
  <c r="G1290" i="1" s="1"/>
  <c r="D1289" i="1"/>
  <c r="C1289" i="1"/>
  <c r="G1289" i="1" s="1"/>
  <c r="D1288" i="1"/>
  <c r="C1288" i="1"/>
  <c r="D1287" i="1"/>
  <c r="C1287" i="1"/>
  <c r="H1286" i="1"/>
  <c r="D1286" i="1"/>
  <c r="C1286" i="1"/>
  <c r="G1286" i="1" s="1"/>
  <c r="H1285" i="1"/>
  <c r="D1285" i="1"/>
  <c r="C1285" i="1"/>
  <c r="G1285" i="1" s="1"/>
  <c r="D1284" i="1"/>
  <c r="C1284" i="1"/>
  <c r="D1283" i="1"/>
  <c r="C1283" i="1"/>
  <c r="G1283" i="1" s="1"/>
  <c r="H1282" i="1"/>
  <c r="D1282" i="1"/>
  <c r="C1282" i="1"/>
  <c r="G1282" i="1" s="1"/>
  <c r="H1281" i="1"/>
  <c r="D1281" i="1"/>
  <c r="C1281" i="1"/>
  <c r="G1281" i="1" s="1"/>
  <c r="D1280" i="1"/>
  <c r="C1280" i="1"/>
  <c r="H1279" i="1"/>
  <c r="D1279" i="1"/>
  <c r="C1279" i="1"/>
  <c r="G1279" i="1" s="1"/>
  <c r="H1278" i="1"/>
  <c r="D1278" i="1"/>
  <c r="C1278" i="1"/>
  <c r="G1278" i="1" s="1"/>
  <c r="D1277" i="1"/>
  <c r="C1277" i="1"/>
  <c r="D1276" i="1"/>
  <c r="C1276" i="1"/>
  <c r="H1275" i="1"/>
  <c r="D1275" i="1"/>
  <c r="C1275" i="1"/>
  <c r="G1275" i="1" s="1"/>
  <c r="H1274" i="1"/>
  <c r="D1274" i="1"/>
  <c r="C1274" i="1"/>
  <c r="G1274" i="1" s="1"/>
  <c r="D1273" i="1"/>
  <c r="C1273" i="1"/>
  <c r="G1273" i="1" s="1"/>
  <c r="D1272" i="1"/>
  <c r="C1272" i="1"/>
  <c r="D1271" i="1"/>
  <c r="C1271" i="1"/>
  <c r="H1270" i="1"/>
  <c r="D1270" i="1"/>
  <c r="C1270" i="1"/>
  <c r="G1270" i="1" s="1"/>
  <c r="H1269" i="1"/>
  <c r="D1269" i="1"/>
  <c r="C1269" i="1"/>
  <c r="G1269" i="1" s="1"/>
  <c r="D1268" i="1"/>
  <c r="C1268" i="1"/>
  <c r="D1267" i="1"/>
  <c r="C1267" i="1"/>
  <c r="G1267" i="1" s="1"/>
  <c r="H1266" i="1"/>
  <c r="D1266" i="1"/>
  <c r="C1266" i="1"/>
  <c r="G1266" i="1" s="1"/>
  <c r="H1265" i="1"/>
  <c r="D1265" i="1"/>
  <c r="C1265" i="1"/>
  <c r="G1265" i="1" s="1"/>
  <c r="D1264" i="1"/>
  <c r="C1264" i="1"/>
  <c r="H1263" i="1"/>
  <c r="D1263" i="1"/>
  <c r="C1263" i="1"/>
  <c r="G1263" i="1" s="1"/>
  <c r="H1262" i="1"/>
  <c r="D1262" i="1"/>
  <c r="C1262" i="1"/>
  <c r="G1262" i="1" s="1"/>
  <c r="D1261" i="1"/>
  <c r="C1261" i="1"/>
  <c r="D1260" i="1"/>
  <c r="C1260" i="1"/>
  <c r="H1259" i="1"/>
  <c r="D1259" i="1"/>
  <c r="C1259" i="1"/>
  <c r="G1259" i="1" s="1"/>
  <c r="H1258" i="1"/>
  <c r="D1258" i="1"/>
  <c r="C1258" i="1"/>
  <c r="G1258" i="1" s="1"/>
  <c r="D1257" i="1"/>
  <c r="C1257" i="1"/>
  <c r="G1257" i="1" s="1"/>
  <c r="D1256" i="1"/>
  <c r="C1256" i="1"/>
  <c r="D1255" i="1"/>
  <c r="C1255" i="1"/>
  <c r="H1254" i="1"/>
  <c r="D1254" i="1"/>
  <c r="C1254" i="1"/>
  <c r="G1254" i="1" s="1"/>
  <c r="H1253" i="1"/>
  <c r="D1253" i="1"/>
  <c r="C1253" i="1"/>
  <c r="G1253" i="1" s="1"/>
  <c r="D1252" i="1"/>
  <c r="C1252" i="1"/>
  <c r="D1251" i="1"/>
  <c r="C1251" i="1"/>
  <c r="G1251" i="1" s="1"/>
  <c r="H1250" i="1"/>
  <c r="D1250" i="1"/>
  <c r="C1250" i="1"/>
  <c r="G1250" i="1" s="1"/>
  <c r="H1249" i="1"/>
  <c r="D1249" i="1"/>
  <c r="C1249" i="1"/>
  <c r="G1249" i="1" s="1"/>
  <c r="D1248" i="1"/>
  <c r="C1248" i="1"/>
  <c r="H1247" i="1"/>
  <c r="D1247" i="1"/>
  <c r="C1247" i="1"/>
  <c r="G1247" i="1" s="1"/>
  <c r="H1246" i="1"/>
  <c r="D1246" i="1"/>
  <c r="C1246" i="1"/>
  <c r="G1246" i="1" s="1"/>
  <c r="D1245" i="1"/>
  <c r="C1245" i="1"/>
  <c r="D1244" i="1"/>
  <c r="C1244" i="1"/>
  <c r="H1243" i="1"/>
  <c r="D1243" i="1"/>
  <c r="C1243" i="1"/>
  <c r="G1243" i="1" s="1"/>
  <c r="H1242" i="1"/>
  <c r="D1242" i="1"/>
  <c r="C1242" i="1"/>
  <c r="G1242" i="1" s="1"/>
  <c r="D1241" i="1"/>
  <c r="C1241" i="1"/>
  <c r="G1241" i="1" s="1"/>
  <c r="D1240" i="1"/>
  <c r="C1240" i="1"/>
  <c r="D1239" i="1"/>
  <c r="C1239" i="1"/>
  <c r="H1238" i="1"/>
  <c r="D1238" i="1"/>
  <c r="C1238" i="1"/>
  <c r="G1238" i="1" s="1"/>
  <c r="H1237" i="1"/>
  <c r="D1237" i="1"/>
  <c r="C1237" i="1"/>
  <c r="G1237" i="1" s="1"/>
  <c r="D1236" i="1"/>
  <c r="C1236" i="1"/>
  <c r="D1235" i="1"/>
  <c r="C1235" i="1"/>
  <c r="G1235" i="1" s="1"/>
  <c r="H1234" i="1"/>
  <c r="D1234" i="1"/>
  <c r="C1234" i="1"/>
  <c r="G1234" i="1" s="1"/>
  <c r="H1233" i="1"/>
  <c r="D1233" i="1"/>
  <c r="C1233" i="1"/>
  <c r="G1233" i="1" s="1"/>
  <c r="D1232" i="1"/>
  <c r="C1232" i="1"/>
  <c r="H1231" i="1"/>
  <c r="D1231" i="1"/>
  <c r="C1231" i="1"/>
  <c r="G1231" i="1" s="1"/>
  <c r="H1230" i="1"/>
  <c r="D1230" i="1"/>
  <c r="C1230" i="1"/>
  <c r="G1230" i="1" s="1"/>
  <c r="D1229" i="1"/>
  <c r="C1229" i="1"/>
  <c r="D1228" i="1"/>
  <c r="C1228" i="1"/>
  <c r="H1227" i="1"/>
  <c r="D1227" i="1"/>
  <c r="C1227" i="1"/>
  <c r="G1227" i="1" s="1"/>
  <c r="H1226" i="1"/>
  <c r="D1226" i="1"/>
  <c r="C1226" i="1"/>
  <c r="G1226" i="1" s="1"/>
  <c r="D1225" i="1"/>
  <c r="C1225" i="1"/>
  <c r="G1225" i="1" s="1"/>
  <c r="D1224" i="1"/>
  <c r="C1224" i="1"/>
  <c r="D1223" i="1"/>
  <c r="C1223" i="1"/>
  <c r="D1222" i="1"/>
  <c r="D1221" i="1"/>
  <c r="H1221" i="1" s="1"/>
  <c r="C1221" i="1"/>
  <c r="D1220" i="1"/>
  <c r="C1220" i="1"/>
  <c r="H1219" i="1"/>
  <c r="D1219" i="1"/>
  <c r="C1219" i="1"/>
  <c r="G1219" i="1" s="1"/>
  <c r="D1218" i="1"/>
  <c r="H1218" i="1" s="1"/>
  <c r="C1218" i="1"/>
  <c r="D1217" i="1"/>
  <c r="C1217" i="1"/>
  <c r="D1216" i="1"/>
  <c r="C1216" i="1"/>
  <c r="H1215" i="1"/>
  <c r="D1215" i="1"/>
  <c r="C1215" i="1"/>
  <c r="G1215" i="1" s="1"/>
  <c r="H1213" i="1"/>
  <c r="D1213" i="1"/>
  <c r="C1213" i="1"/>
  <c r="D1212" i="1"/>
  <c r="G1212" i="1" s="1"/>
  <c r="C1212" i="1"/>
  <c r="D1211" i="1"/>
  <c r="C1211" i="1"/>
  <c r="D1210" i="1"/>
  <c r="C1210" i="1"/>
  <c r="H1210" i="1" s="1"/>
  <c r="G1209" i="1"/>
  <c r="D1209" i="1"/>
  <c r="C1209" i="1"/>
  <c r="D1208" i="1"/>
  <c r="G1208" i="1" s="1"/>
  <c r="C1208" i="1"/>
  <c r="D1207" i="1"/>
  <c r="C1207" i="1"/>
  <c r="D1206" i="1"/>
  <c r="C1206" i="1"/>
  <c r="H1206" i="1" s="1"/>
  <c r="G1205" i="1"/>
  <c r="D1205" i="1"/>
  <c r="C1205" i="1"/>
  <c r="D1204" i="1"/>
  <c r="G1204" i="1" s="1"/>
  <c r="C1204" i="1"/>
  <c r="D1203" i="1"/>
  <c r="C1203" i="1"/>
  <c r="D1202" i="1"/>
  <c r="C1202" i="1"/>
  <c r="H1202" i="1" s="1"/>
  <c r="G1201" i="1"/>
  <c r="D1201" i="1"/>
  <c r="C1201" i="1"/>
  <c r="D1200" i="1"/>
  <c r="G1200" i="1" s="1"/>
  <c r="C1200" i="1"/>
  <c r="D1199" i="1"/>
  <c r="C1199" i="1"/>
  <c r="D1198" i="1"/>
  <c r="C1198" i="1"/>
  <c r="H1198" i="1" s="1"/>
  <c r="G1197" i="1"/>
  <c r="D1197" i="1"/>
  <c r="C1197" i="1"/>
  <c r="D1196" i="1"/>
  <c r="G1196" i="1" s="1"/>
  <c r="C1196" i="1"/>
  <c r="D1195" i="1"/>
  <c r="C1195" i="1"/>
  <c r="D1194" i="1"/>
  <c r="C1194" i="1"/>
  <c r="H1194" i="1" s="1"/>
  <c r="G1193" i="1"/>
  <c r="D1193" i="1"/>
  <c r="C1193" i="1"/>
  <c r="D1192" i="1"/>
  <c r="G1192" i="1" s="1"/>
  <c r="C1192" i="1"/>
  <c r="D1191" i="1"/>
  <c r="C1191" i="1"/>
  <c r="D1190" i="1"/>
  <c r="C1190" i="1"/>
  <c r="H1190" i="1" s="1"/>
  <c r="G1189" i="1"/>
  <c r="D1189" i="1"/>
  <c r="C1189" i="1"/>
  <c r="D1188" i="1"/>
  <c r="G1188" i="1" s="1"/>
  <c r="C1188" i="1"/>
  <c r="D1187" i="1"/>
  <c r="C1187" i="1"/>
  <c r="D1186" i="1"/>
  <c r="C1186" i="1"/>
  <c r="H1186" i="1" s="1"/>
  <c r="G1185" i="1"/>
  <c r="D1185" i="1"/>
  <c r="C1185" i="1"/>
  <c r="D1184" i="1"/>
  <c r="G1184" i="1" s="1"/>
  <c r="C1184" i="1"/>
  <c r="D1183" i="1"/>
  <c r="D1182" i="1"/>
  <c r="C1182" i="1"/>
  <c r="H1182" i="1" s="1"/>
  <c r="G1181" i="1"/>
  <c r="D1181" i="1"/>
  <c r="C1181" i="1"/>
  <c r="D1180" i="1"/>
  <c r="G1180" i="1" s="1"/>
  <c r="C1180" i="1"/>
  <c r="D1179" i="1"/>
  <c r="C1179" i="1"/>
  <c r="D1178" i="1"/>
  <c r="C1178" i="1"/>
  <c r="H1178" i="1" s="1"/>
  <c r="G1177" i="1"/>
  <c r="D1177" i="1"/>
  <c r="C1177" i="1"/>
  <c r="D1176" i="1"/>
  <c r="G1176" i="1" s="1"/>
  <c r="C1176" i="1"/>
  <c r="D1175" i="1"/>
  <c r="C1175" i="1"/>
  <c r="D1174" i="1"/>
  <c r="C1174" i="1"/>
  <c r="H1174" i="1" s="1"/>
  <c r="G1173" i="1"/>
  <c r="D1173" i="1"/>
  <c r="C1173" i="1"/>
  <c r="D1172" i="1"/>
  <c r="G1172" i="1" s="1"/>
  <c r="C1172" i="1"/>
  <c r="D1171" i="1"/>
  <c r="C1171" i="1"/>
  <c r="D1170" i="1"/>
  <c r="C1170" i="1"/>
  <c r="H1170" i="1" s="1"/>
  <c r="G1169" i="1"/>
  <c r="D1169" i="1"/>
  <c r="C1169" i="1"/>
  <c r="D1168" i="1"/>
  <c r="G1168" i="1" s="1"/>
  <c r="C1168" i="1"/>
  <c r="D1167" i="1"/>
  <c r="C1167" i="1"/>
  <c r="D1166" i="1"/>
  <c r="C1166" i="1"/>
  <c r="H1166" i="1" s="1"/>
  <c r="G1165" i="1"/>
  <c r="D1165" i="1"/>
  <c r="C1165" i="1"/>
  <c r="D1164" i="1"/>
  <c r="G1164" i="1" s="1"/>
  <c r="C1164" i="1"/>
  <c r="D1163" i="1"/>
  <c r="C1163" i="1"/>
  <c r="D1162" i="1"/>
  <c r="C1162" i="1"/>
  <c r="H1162" i="1" s="1"/>
  <c r="G1161" i="1"/>
  <c r="D1161" i="1"/>
  <c r="C1161" i="1"/>
  <c r="D1160" i="1"/>
  <c r="G1160" i="1" s="1"/>
  <c r="C1160" i="1"/>
  <c r="D1159" i="1"/>
  <c r="C1159" i="1"/>
  <c r="D1158" i="1"/>
  <c r="C1158" i="1"/>
  <c r="H1158" i="1" s="1"/>
  <c r="G1157" i="1"/>
  <c r="D1157" i="1"/>
  <c r="C1157" i="1"/>
  <c r="D1156" i="1"/>
  <c r="G1156" i="1" s="1"/>
  <c r="C1156" i="1"/>
  <c r="D1155" i="1"/>
  <c r="C1155" i="1"/>
  <c r="D1154" i="1"/>
  <c r="C1154" i="1"/>
  <c r="H1154" i="1" s="1"/>
  <c r="D1151" i="1"/>
  <c r="C1151" i="1"/>
  <c r="D1150" i="1"/>
  <c r="C1150" i="1"/>
  <c r="H1150" i="1" s="1"/>
  <c r="G1149" i="1"/>
  <c r="D1149" i="1"/>
  <c r="C1149" i="1"/>
  <c r="D1148" i="1"/>
  <c r="G1148" i="1" s="1"/>
  <c r="C1148" i="1"/>
  <c r="D1147" i="1"/>
  <c r="C1147" i="1"/>
  <c r="D1146" i="1"/>
  <c r="C1146" i="1"/>
  <c r="H1146" i="1" s="1"/>
  <c r="G1145" i="1"/>
  <c r="D1145" i="1"/>
  <c r="C1145" i="1"/>
  <c r="D1144" i="1"/>
  <c r="G1144" i="1" s="1"/>
  <c r="C1144" i="1"/>
  <c r="D1143" i="1"/>
  <c r="C1143" i="1"/>
  <c r="D1142" i="1"/>
  <c r="C1142" i="1"/>
  <c r="H1142" i="1" s="1"/>
  <c r="G1141" i="1"/>
  <c r="D1141" i="1"/>
  <c r="C1141" i="1"/>
  <c r="D1140" i="1"/>
  <c r="G1140" i="1" s="1"/>
  <c r="C1140" i="1"/>
  <c r="D1139" i="1"/>
  <c r="C1139" i="1"/>
  <c r="D1138" i="1"/>
  <c r="C1138" i="1"/>
  <c r="H1138" i="1" s="1"/>
  <c r="G1137" i="1"/>
  <c r="D1137" i="1"/>
  <c r="C1137" i="1"/>
  <c r="D1136" i="1"/>
  <c r="G1136" i="1" s="1"/>
  <c r="C1136" i="1"/>
  <c r="D1135" i="1"/>
  <c r="C1135" i="1"/>
  <c r="D1134" i="1"/>
  <c r="C1134" i="1"/>
  <c r="H1134" i="1" s="1"/>
  <c r="G1133" i="1"/>
  <c r="D1133" i="1"/>
  <c r="C1133" i="1"/>
  <c r="D1132" i="1"/>
  <c r="G1132" i="1" s="1"/>
  <c r="C1132" i="1"/>
  <c r="D1131" i="1"/>
  <c r="C1131" i="1"/>
  <c r="D1130" i="1"/>
  <c r="C1130" i="1"/>
  <c r="H1130" i="1" s="1"/>
  <c r="G1129" i="1"/>
  <c r="D1129" i="1"/>
  <c r="C1129" i="1"/>
  <c r="D1128" i="1"/>
  <c r="G1128" i="1" s="1"/>
  <c r="C1128" i="1"/>
  <c r="D1127" i="1"/>
  <c r="C1127" i="1"/>
  <c r="D1126" i="1"/>
  <c r="C1126" i="1"/>
  <c r="H1126" i="1" s="1"/>
  <c r="G1125" i="1"/>
  <c r="D1125" i="1"/>
  <c r="C1125" i="1"/>
  <c r="D1124" i="1"/>
  <c r="G1124" i="1" s="1"/>
  <c r="C1124" i="1"/>
  <c r="D1123" i="1"/>
  <c r="C1123" i="1"/>
  <c r="D1122" i="1"/>
  <c r="C1122" i="1"/>
  <c r="H1122" i="1" s="1"/>
  <c r="G1121" i="1"/>
  <c r="D1121" i="1"/>
  <c r="C1121" i="1"/>
  <c r="D1120" i="1"/>
  <c r="G1120" i="1" s="1"/>
  <c r="C1120" i="1"/>
  <c r="D1119" i="1"/>
  <c r="C1119" i="1"/>
  <c r="D1118" i="1"/>
  <c r="C1118" i="1"/>
  <c r="H1118" i="1" s="1"/>
  <c r="H1117" i="1"/>
  <c r="D1117" i="1"/>
  <c r="C1117" i="1"/>
  <c r="G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H1056" i="1"/>
  <c r="D1056" i="1"/>
  <c r="C1056" i="1"/>
  <c r="G1056" i="1" s="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90" i="1"/>
  <c r="D990" i="1"/>
  <c r="C990" i="1"/>
  <c r="G990" i="1" s="1"/>
  <c r="H989" i="1"/>
  <c r="D989" i="1"/>
  <c r="C989" i="1"/>
  <c r="G989" i="1" s="1"/>
  <c r="H988" i="1"/>
  <c r="D988" i="1"/>
  <c r="C988" i="1"/>
  <c r="G988" i="1" s="1"/>
  <c r="H987" i="1"/>
  <c r="D987" i="1"/>
  <c r="C987" i="1"/>
  <c r="G987" i="1" s="1"/>
  <c r="H986" i="1"/>
  <c r="D986" i="1"/>
  <c r="C986" i="1"/>
  <c r="G986" i="1" s="1"/>
  <c r="C985" i="1"/>
  <c r="H983" i="1"/>
  <c r="D983" i="1"/>
  <c r="C983" i="1"/>
  <c r="G983" i="1" s="1"/>
  <c r="H982" i="1"/>
  <c r="D982" i="1"/>
  <c r="C982" i="1"/>
  <c r="G982" i="1" s="1"/>
  <c r="H981" i="1"/>
  <c r="D981" i="1"/>
  <c r="C981" i="1"/>
  <c r="G981" i="1" s="1"/>
  <c r="H980" i="1"/>
  <c r="D980" i="1"/>
  <c r="C980" i="1"/>
  <c r="G980" i="1" s="1"/>
  <c r="H979" i="1"/>
  <c r="D979" i="1"/>
  <c r="C979" i="1"/>
  <c r="G979" i="1" s="1"/>
  <c r="H978" i="1"/>
  <c r="D978" i="1"/>
  <c r="C978" i="1"/>
  <c r="G978" i="1" s="1"/>
  <c r="H977" i="1"/>
  <c r="D977" i="1"/>
  <c r="C977" i="1"/>
  <c r="G977" i="1" s="1"/>
  <c r="H976" i="1"/>
  <c r="D976" i="1"/>
  <c r="C976" i="1"/>
  <c r="G976" i="1" s="1"/>
  <c r="H975" i="1"/>
  <c r="D975" i="1"/>
  <c r="C975" i="1"/>
  <c r="G975" i="1" s="1"/>
  <c r="H974" i="1"/>
  <c r="D974" i="1"/>
  <c r="C974" i="1"/>
  <c r="G974" i="1" s="1"/>
  <c r="H973" i="1"/>
  <c r="D973" i="1"/>
  <c r="C973" i="1"/>
  <c r="G973" i="1" s="1"/>
  <c r="H972" i="1"/>
  <c r="D972" i="1"/>
  <c r="C972" i="1"/>
  <c r="G972" i="1" s="1"/>
  <c r="H971" i="1"/>
  <c r="D971" i="1"/>
  <c r="C971" i="1"/>
  <c r="G971" i="1" s="1"/>
  <c r="H970" i="1"/>
  <c r="D970" i="1"/>
  <c r="C970" i="1"/>
  <c r="G970" i="1" s="1"/>
  <c r="H969" i="1"/>
  <c r="D969" i="1"/>
  <c r="C969" i="1"/>
  <c r="G969" i="1" s="1"/>
  <c r="H968" i="1"/>
  <c r="D968" i="1"/>
  <c r="C968" i="1"/>
  <c r="G968" i="1" s="1"/>
  <c r="H967" i="1"/>
  <c r="D967" i="1"/>
  <c r="C967" i="1"/>
  <c r="G967" i="1" s="1"/>
  <c r="H966" i="1"/>
  <c r="D966" i="1"/>
  <c r="C966" i="1"/>
  <c r="G966" i="1" s="1"/>
  <c r="H965" i="1"/>
  <c r="D965" i="1"/>
  <c r="C965" i="1"/>
  <c r="G965" i="1" s="1"/>
  <c r="D964" i="1"/>
  <c r="C964" i="1"/>
  <c r="G964" i="1" s="1"/>
  <c r="D963" i="1"/>
  <c r="C963" i="1"/>
  <c r="G963" i="1" s="1"/>
  <c r="H962" i="1"/>
  <c r="D962" i="1"/>
  <c r="C962" i="1"/>
  <c r="G962" i="1" s="1"/>
  <c r="H961" i="1"/>
  <c r="D961" i="1"/>
  <c r="C961" i="1"/>
  <c r="G961" i="1" s="1"/>
  <c r="D960" i="1"/>
  <c r="C960" i="1"/>
  <c r="G960" i="1" s="1"/>
  <c r="D959" i="1"/>
  <c r="C959" i="1"/>
  <c r="G959" i="1" s="1"/>
  <c r="H958" i="1"/>
  <c r="D958" i="1"/>
  <c r="C958" i="1"/>
  <c r="G958" i="1" s="1"/>
  <c r="H957" i="1"/>
  <c r="D957" i="1"/>
  <c r="C957" i="1"/>
  <c r="G957" i="1" s="1"/>
  <c r="D956" i="1"/>
  <c r="C956" i="1"/>
  <c r="G956" i="1" s="1"/>
  <c r="D955" i="1"/>
  <c r="C955" i="1"/>
  <c r="G955" i="1" s="1"/>
  <c r="H954" i="1"/>
  <c r="D954" i="1"/>
  <c r="C954" i="1"/>
  <c r="G954" i="1" s="1"/>
  <c r="H953" i="1"/>
  <c r="D953" i="1"/>
  <c r="C953" i="1"/>
  <c r="G953" i="1" s="1"/>
  <c r="D952" i="1"/>
  <c r="C952" i="1"/>
  <c r="G952" i="1" s="1"/>
  <c r="D951" i="1"/>
  <c r="C951" i="1"/>
  <c r="G951" i="1" s="1"/>
  <c r="H950" i="1"/>
  <c r="D950" i="1"/>
  <c r="C950" i="1"/>
  <c r="G950" i="1" s="1"/>
  <c r="H949" i="1"/>
  <c r="D949" i="1"/>
  <c r="C949" i="1"/>
  <c r="G949" i="1" s="1"/>
  <c r="D948" i="1"/>
  <c r="C948" i="1"/>
  <c r="G948" i="1" s="1"/>
  <c r="D947" i="1"/>
  <c r="C947" i="1"/>
  <c r="G947" i="1" s="1"/>
  <c r="H946" i="1"/>
  <c r="D946" i="1"/>
  <c r="C946" i="1"/>
  <c r="G946" i="1" s="1"/>
  <c r="H945" i="1"/>
  <c r="D945" i="1"/>
  <c r="C945" i="1"/>
  <c r="G945" i="1" s="1"/>
  <c r="D944" i="1"/>
  <c r="C944" i="1"/>
  <c r="G944" i="1" s="1"/>
  <c r="D943" i="1"/>
  <c r="C943" i="1"/>
  <c r="G943" i="1" s="1"/>
  <c r="H942" i="1"/>
  <c r="D942" i="1"/>
  <c r="C942" i="1"/>
  <c r="G942" i="1" s="1"/>
  <c r="H941" i="1"/>
  <c r="D941" i="1"/>
  <c r="C941" i="1"/>
  <c r="G941" i="1" s="1"/>
  <c r="D940" i="1"/>
  <c r="C940" i="1"/>
  <c r="G940" i="1" s="1"/>
  <c r="D939" i="1"/>
  <c r="C939" i="1"/>
  <c r="G939" i="1" s="1"/>
  <c r="H938" i="1"/>
  <c r="D938" i="1"/>
  <c r="C938" i="1"/>
  <c r="G938" i="1" s="1"/>
  <c r="H937" i="1"/>
  <c r="D937" i="1"/>
  <c r="C937" i="1"/>
  <c r="G937" i="1" s="1"/>
  <c r="D936" i="1"/>
  <c r="C936" i="1"/>
  <c r="G936" i="1" s="1"/>
  <c r="D935" i="1"/>
  <c r="C935" i="1"/>
  <c r="G935" i="1" s="1"/>
  <c r="H934" i="1"/>
  <c r="D934" i="1"/>
  <c r="C934" i="1"/>
  <c r="G934" i="1" s="1"/>
  <c r="H933" i="1"/>
  <c r="D933" i="1"/>
  <c r="C933" i="1"/>
  <c r="G933" i="1" s="1"/>
  <c r="D932" i="1"/>
  <c r="C932" i="1"/>
  <c r="G932" i="1" s="1"/>
  <c r="D931" i="1"/>
  <c r="C931" i="1"/>
  <c r="G931" i="1" s="1"/>
  <c r="H930" i="1"/>
  <c r="D930" i="1"/>
  <c r="C930" i="1"/>
  <c r="G930" i="1" s="1"/>
  <c r="H929" i="1"/>
  <c r="D929" i="1"/>
  <c r="C929" i="1"/>
  <c r="G929" i="1" s="1"/>
  <c r="D928" i="1"/>
  <c r="C928" i="1"/>
  <c r="G928" i="1" s="1"/>
  <c r="D927" i="1"/>
  <c r="C927" i="1"/>
  <c r="G927" i="1" s="1"/>
  <c r="H926" i="1"/>
  <c r="D926" i="1"/>
  <c r="C926" i="1"/>
  <c r="G926" i="1" s="1"/>
  <c r="H925" i="1"/>
  <c r="D925" i="1"/>
  <c r="C925" i="1"/>
  <c r="G925" i="1" s="1"/>
  <c r="D924" i="1"/>
  <c r="C924" i="1"/>
  <c r="G924" i="1" s="1"/>
  <c r="D923" i="1"/>
  <c r="C923" i="1"/>
  <c r="G923" i="1" s="1"/>
  <c r="H922" i="1"/>
  <c r="D922" i="1"/>
  <c r="C922" i="1"/>
  <c r="G922" i="1" s="1"/>
  <c r="H921" i="1"/>
  <c r="D921" i="1"/>
  <c r="C921" i="1"/>
  <c r="G921" i="1" s="1"/>
  <c r="D920" i="1"/>
  <c r="C920" i="1"/>
  <c r="G920" i="1" s="1"/>
  <c r="D919" i="1"/>
  <c r="C919" i="1"/>
  <c r="G919" i="1" s="1"/>
  <c r="H918" i="1"/>
  <c r="D918" i="1"/>
  <c r="C918" i="1"/>
  <c r="G918" i="1" s="1"/>
  <c r="H917" i="1"/>
  <c r="D917" i="1"/>
  <c r="C917" i="1"/>
  <c r="G917" i="1" s="1"/>
  <c r="D916" i="1"/>
  <c r="C916" i="1"/>
  <c r="G916" i="1" s="1"/>
  <c r="D915" i="1"/>
  <c r="C915" i="1"/>
  <c r="G915" i="1" s="1"/>
  <c r="H914" i="1"/>
  <c r="D914" i="1"/>
  <c r="C914" i="1"/>
  <c r="G914" i="1" s="1"/>
  <c r="H913" i="1"/>
  <c r="D913" i="1"/>
  <c r="C913" i="1"/>
  <c r="G913" i="1" s="1"/>
  <c r="D912" i="1"/>
  <c r="C912" i="1"/>
  <c r="G912" i="1" s="1"/>
  <c r="D911" i="1"/>
  <c r="C911" i="1"/>
  <c r="G911" i="1" s="1"/>
  <c r="H910" i="1"/>
  <c r="D910" i="1"/>
  <c r="C910" i="1"/>
  <c r="G910" i="1" s="1"/>
  <c r="H909" i="1"/>
  <c r="D909" i="1"/>
  <c r="C909" i="1"/>
  <c r="G909" i="1" s="1"/>
  <c r="D908" i="1"/>
  <c r="C908" i="1"/>
  <c r="G908" i="1" s="1"/>
  <c r="D907" i="1"/>
  <c r="C907" i="1"/>
  <c r="G907" i="1" s="1"/>
  <c r="H906" i="1"/>
  <c r="D906" i="1"/>
  <c r="C906" i="1"/>
  <c r="G906" i="1" s="1"/>
  <c r="H905" i="1"/>
  <c r="D905" i="1"/>
  <c r="C905" i="1"/>
  <c r="G905" i="1" s="1"/>
  <c r="D904" i="1"/>
  <c r="C904" i="1"/>
  <c r="G904" i="1" s="1"/>
  <c r="D903" i="1"/>
  <c r="C903" i="1"/>
  <c r="G903" i="1" s="1"/>
  <c r="H902" i="1"/>
  <c r="D902" i="1"/>
  <c r="C902" i="1"/>
  <c r="G902" i="1" s="1"/>
  <c r="H901" i="1"/>
  <c r="D901" i="1"/>
  <c r="C901" i="1"/>
  <c r="G901" i="1" s="1"/>
  <c r="D900" i="1"/>
  <c r="C900" i="1"/>
  <c r="G900" i="1" s="1"/>
  <c r="D899" i="1"/>
  <c r="C899" i="1"/>
  <c r="G899" i="1" s="1"/>
  <c r="H898" i="1"/>
  <c r="D898" i="1"/>
  <c r="C898" i="1"/>
  <c r="G898" i="1" s="1"/>
  <c r="H897" i="1"/>
  <c r="D897" i="1"/>
  <c r="C897" i="1"/>
  <c r="G897" i="1" s="1"/>
  <c r="D896" i="1"/>
  <c r="C896" i="1"/>
  <c r="G896" i="1" s="1"/>
  <c r="D895" i="1"/>
  <c r="C895" i="1"/>
  <c r="G895" i="1" s="1"/>
  <c r="H894" i="1"/>
  <c r="D894" i="1"/>
  <c r="C894" i="1"/>
  <c r="G894" i="1" s="1"/>
  <c r="H893" i="1"/>
  <c r="D893" i="1"/>
  <c r="C893" i="1"/>
  <c r="G893" i="1" s="1"/>
  <c r="D892" i="1"/>
  <c r="C892" i="1"/>
  <c r="G892" i="1" s="1"/>
  <c r="D891" i="1"/>
  <c r="C891" i="1"/>
  <c r="G891" i="1" s="1"/>
  <c r="H890" i="1"/>
  <c r="D890" i="1"/>
  <c r="C890" i="1"/>
  <c r="G890" i="1" s="1"/>
  <c r="H889" i="1"/>
  <c r="D889" i="1"/>
  <c r="C889" i="1"/>
  <c r="G889" i="1" s="1"/>
  <c r="D888" i="1"/>
  <c r="C888" i="1"/>
  <c r="G888" i="1" s="1"/>
  <c r="D887" i="1"/>
  <c r="C887" i="1"/>
  <c r="G887" i="1" s="1"/>
  <c r="H886" i="1"/>
  <c r="D886" i="1"/>
  <c r="C886" i="1"/>
  <c r="G886" i="1" s="1"/>
  <c r="H885" i="1"/>
  <c r="D885" i="1"/>
  <c r="C885" i="1"/>
  <c r="G885" i="1" s="1"/>
  <c r="D884" i="1"/>
  <c r="C884" i="1"/>
  <c r="G884" i="1" s="1"/>
  <c r="D883" i="1"/>
  <c r="C883" i="1"/>
  <c r="G883" i="1" s="1"/>
  <c r="H882" i="1"/>
  <c r="D882" i="1"/>
  <c r="C882" i="1"/>
  <c r="G882" i="1" s="1"/>
  <c r="H881" i="1"/>
  <c r="D881" i="1"/>
  <c r="C881" i="1"/>
  <c r="G881" i="1" s="1"/>
  <c r="D880" i="1"/>
  <c r="C880" i="1"/>
  <c r="G880" i="1" s="1"/>
  <c r="D879" i="1"/>
  <c r="C879" i="1"/>
  <c r="G879" i="1" s="1"/>
  <c r="H878" i="1"/>
  <c r="D878" i="1"/>
  <c r="C878" i="1"/>
  <c r="G878" i="1" s="1"/>
  <c r="H877" i="1"/>
  <c r="D877" i="1"/>
  <c r="C877" i="1"/>
  <c r="G877" i="1" s="1"/>
  <c r="D876" i="1"/>
  <c r="C876" i="1"/>
  <c r="G876" i="1" s="1"/>
  <c r="D875" i="1"/>
  <c r="C875" i="1"/>
  <c r="G875" i="1" s="1"/>
  <c r="H874" i="1"/>
  <c r="D874" i="1"/>
  <c r="C874" i="1"/>
  <c r="G874" i="1" s="1"/>
  <c r="H873" i="1"/>
  <c r="D873" i="1"/>
  <c r="C873" i="1"/>
  <c r="G873" i="1" s="1"/>
  <c r="D872" i="1"/>
  <c r="C872" i="1"/>
  <c r="G872" i="1" s="1"/>
  <c r="D871" i="1"/>
  <c r="C871" i="1"/>
  <c r="G871" i="1" s="1"/>
  <c r="H870" i="1"/>
  <c r="D870" i="1"/>
  <c r="C870" i="1"/>
  <c r="G870" i="1" s="1"/>
  <c r="H869" i="1"/>
  <c r="D869" i="1"/>
  <c r="C869" i="1"/>
  <c r="G869" i="1" s="1"/>
  <c r="D868" i="1"/>
  <c r="C868" i="1"/>
  <c r="G868" i="1" s="1"/>
  <c r="D867" i="1"/>
  <c r="C867" i="1"/>
  <c r="G867" i="1" s="1"/>
  <c r="H866" i="1"/>
  <c r="D866" i="1"/>
  <c r="C866" i="1"/>
  <c r="G866" i="1" s="1"/>
  <c r="H865" i="1"/>
  <c r="D865" i="1"/>
  <c r="C865" i="1"/>
  <c r="G865" i="1" s="1"/>
  <c r="D864" i="1"/>
  <c r="C864" i="1"/>
  <c r="G864" i="1" s="1"/>
  <c r="D863" i="1"/>
  <c r="C863" i="1"/>
  <c r="G863" i="1" s="1"/>
  <c r="H862" i="1"/>
  <c r="D862" i="1"/>
  <c r="C862" i="1"/>
  <c r="G862" i="1" s="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9" i="1" s="1"/>
  <c r="H648" i="1"/>
  <c r="G648" i="1"/>
  <c r="D648" i="1"/>
  <c r="C648" i="1"/>
  <c r="D647" i="1"/>
  <c r="C647" i="1"/>
  <c r="H647" i="1" s="1"/>
  <c r="H646" i="1"/>
  <c r="G646" i="1"/>
  <c r="D646" i="1"/>
  <c r="C646" i="1"/>
  <c r="H645" i="1"/>
  <c r="D645" i="1"/>
  <c r="G645" i="1" s="1"/>
  <c r="C645" i="1"/>
  <c r="H644" i="1"/>
  <c r="G644" i="1"/>
  <c r="D644" i="1"/>
  <c r="C644" i="1"/>
  <c r="G643" i="1"/>
  <c r="D643" i="1"/>
  <c r="H643" i="1" s="1"/>
  <c r="C643" i="1"/>
  <c r="H642" i="1"/>
  <c r="D642" i="1"/>
  <c r="G642" i="1" s="1"/>
  <c r="C642" i="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G413" i="1"/>
  <c r="D413" i="1"/>
  <c r="H413" i="1" s="1"/>
  <c r="C413" i="1"/>
  <c r="D412" i="1"/>
  <c r="H412" i="1" s="1"/>
  <c r="C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D291" i="1"/>
  <c r="H291" i="1" s="1"/>
  <c r="C291" i="1"/>
  <c r="G290" i="1"/>
  <c r="D290" i="1"/>
  <c r="H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D189" i="1"/>
  <c r="H189" i="1" s="1"/>
  <c r="C189" i="1"/>
  <c r="H188" i="1"/>
  <c r="D188" i="1"/>
  <c r="G188" i="1" s="1"/>
  <c r="C188" i="1"/>
  <c r="H187" i="1"/>
  <c r="G187" i="1"/>
  <c r="D187" i="1"/>
  <c r="C187" i="1"/>
  <c r="H186" i="1"/>
  <c r="G186" i="1"/>
  <c r="D186" i="1"/>
  <c r="C186" i="1"/>
  <c r="H185" i="1"/>
  <c r="G185" i="1"/>
  <c r="D185" i="1"/>
  <c r="C185" i="1"/>
  <c r="D184" i="1"/>
  <c r="G184" i="1" s="1"/>
  <c r="C184" i="1"/>
  <c r="H183" i="1"/>
  <c r="G183" i="1"/>
  <c r="D183" i="1"/>
  <c r="C183" i="1"/>
  <c r="D182" i="1"/>
  <c r="H182" i="1" s="1"/>
  <c r="C182" i="1"/>
  <c r="H181" i="1"/>
  <c r="D181" i="1"/>
  <c r="G181" i="1" s="1"/>
  <c r="C181" i="1"/>
  <c r="D180" i="1"/>
  <c r="H180" i="1" s="1"/>
  <c r="C180" i="1"/>
  <c r="H179" i="1"/>
  <c r="G179" i="1"/>
  <c r="D179" i="1"/>
  <c r="C179" i="1"/>
  <c r="H178" i="1"/>
  <c r="G178" i="1"/>
  <c r="D178" i="1"/>
  <c r="C178" i="1"/>
  <c r="H177" i="1"/>
  <c r="G177" i="1"/>
  <c r="D177" i="1"/>
  <c r="C177" i="1"/>
  <c r="H176" i="1"/>
  <c r="D176" i="1"/>
  <c r="G176" i="1" s="1"/>
  <c r="C176" i="1"/>
  <c r="D175" i="1"/>
  <c r="H175" i="1" s="1"/>
  <c r="C175" i="1"/>
  <c r="D174" i="1"/>
  <c r="H174" i="1" s="1"/>
  <c r="C174" i="1"/>
  <c r="C173" i="1"/>
  <c r="H172" i="1"/>
  <c r="D172" i="1"/>
  <c r="G172" i="1" s="1"/>
  <c r="C172" i="1"/>
  <c r="H171" i="1"/>
  <c r="G171" i="1"/>
  <c r="D171" i="1"/>
  <c r="C171" i="1"/>
  <c r="H170" i="1"/>
  <c r="G170" i="1"/>
  <c r="D170" i="1"/>
  <c r="C170" i="1"/>
  <c r="D169" i="1"/>
  <c r="H169" i="1" s="1"/>
  <c r="C169" i="1"/>
  <c r="H168" i="1"/>
  <c r="D168" i="1"/>
  <c r="G168" i="1" s="1"/>
  <c r="C168" i="1"/>
  <c r="D167" i="1"/>
  <c r="H167" i="1" s="1"/>
  <c r="C167" i="1"/>
  <c r="D166" i="1"/>
  <c r="H166" i="1" s="1"/>
  <c r="C166" i="1"/>
  <c r="C165" i="1"/>
  <c r="H164" i="1"/>
  <c r="G164" i="1"/>
  <c r="D164" i="1"/>
  <c r="C164" i="1"/>
  <c r="D163" i="1"/>
  <c r="H163" i="1" s="1"/>
  <c r="C163" i="1"/>
  <c r="D162" i="1"/>
  <c r="H162" i="1" s="1"/>
  <c r="C162" i="1"/>
  <c r="D161" i="1"/>
  <c r="G161" i="1" s="1"/>
  <c r="C161" i="1"/>
  <c r="D160" i="1"/>
  <c r="H160" i="1" s="1"/>
  <c r="C160" i="1"/>
  <c r="C159" i="1"/>
  <c r="H158" i="1"/>
  <c r="G158" i="1"/>
  <c r="D158" i="1"/>
  <c r="C158" i="1"/>
  <c r="H157" i="1"/>
  <c r="D157" i="1"/>
  <c r="G157" i="1" s="1"/>
  <c r="C157" i="1"/>
  <c r="H156" i="1"/>
  <c r="G156" i="1"/>
  <c r="D156" i="1"/>
  <c r="C156" i="1"/>
  <c r="H155" i="1"/>
  <c r="D155" i="1"/>
  <c r="G155" i="1" s="1"/>
  <c r="C155" i="1"/>
  <c r="D154" i="1"/>
  <c r="H154" i="1" s="1"/>
  <c r="C154" i="1"/>
  <c r="D153" i="1"/>
  <c r="H153" i="1" s="1"/>
  <c r="C153" i="1"/>
  <c r="H152" i="1"/>
  <c r="D152" i="1"/>
  <c r="G152" i="1" s="1"/>
  <c r="C152" i="1"/>
  <c r="H151" i="1"/>
  <c r="G151" i="1"/>
  <c r="D151" i="1"/>
  <c r="C151" i="1"/>
  <c r="H150" i="1"/>
  <c r="G150" i="1"/>
  <c r="D150" i="1"/>
  <c r="C150" i="1"/>
  <c r="H149"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D108" i="1"/>
  <c r="G108" i="1" s="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411" i="1" l="1"/>
  <c r="E31" i="9"/>
  <c r="B31" i="9" s="1"/>
  <c r="E643" i="4"/>
  <c r="D637" i="1" s="1"/>
  <c r="H288" i="1"/>
  <c r="G412" i="1"/>
  <c r="F220" i="9"/>
  <c r="B220" i="9" s="1"/>
  <c r="G1578" i="1"/>
  <c r="G1510" i="1"/>
  <c r="G1503" i="1"/>
  <c r="G1502" i="1"/>
  <c r="D24" i="8"/>
  <c r="C1499" i="1" s="1"/>
  <c r="G1491" i="1"/>
  <c r="G1486" i="1"/>
  <c r="C1483" i="1"/>
  <c r="H1484" i="1"/>
  <c r="G1531" i="1"/>
  <c r="G1560" i="1"/>
  <c r="H1560" i="1"/>
  <c r="D49" i="8"/>
  <c r="H1536" i="1"/>
  <c r="G1530" i="1"/>
  <c r="H1576" i="1"/>
  <c r="G641" i="1"/>
  <c r="G1480" i="1"/>
  <c r="F177" i="4"/>
  <c r="E40" i="9"/>
  <c r="B40" i="9" s="1"/>
  <c r="G703" i="1"/>
  <c r="F652" i="4"/>
  <c r="G647" i="1"/>
  <c r="E22" i="9"/>
  <c r="B22" i="9" s="1"/>
  <c r="G291" i="1"/>
  <c r="E26" i="9"/>
  <c r="B26" i="9" s="1"/>
  <c r="E284" i="9"/>
  <c r="B284" i="9" s="1"/>
  <c r="G364" i="1"/>
  <c r="G365" i="1"/>
  <c r="G262" i="1"/>
  <c r="G260" i="1"/>
  <c r="H192" i="1"/>
  <c r="G192" i="1"/>
  <c r="F196" i="4"/>
  <c r="H184" i="1"/>
  <c r="G191" i="1"/>
  <c r="G189" i="1"/>
  <c r="F222" i="9"/>
  <c r="B222" i="9" s="1"/>
  <c r="G182" i="1"/>
  <c r="F219" i="9"/>
  <c r="B219" i="9" s="1"/>
  <c r="G180" i="1"/>
  <c r="E43" i="9"/>
  <c r="B43" i="9" s="1"/>
  <c r="G175" i="1"/>
  <c r="G173" i="1"/>
  <c r="G174" i="1"/>
  <c r="D165" i="1"/>
  <c r="H165" i="1" s="1"/>
  <c r="G169" i="1"/>
  <c r="G167" i="1"/>
  <c r="G166" i="1"/>
  <c r="G163" i="1"/>
  <c r="G162" i="1"/>
  <c r="G160" i="1"/>
  <c r="H161" i="1"/>
  <c r="G154" i="1"/>
  <c r="G153" i="1"/>
  <c r="E152" i="4"/>
  <c r="D148" i="1" s="1"/>
  <c r="G120" i="1"/>
  <c r="H120" i="1"/>
  <c r="F124" i="4"/>
  <c r="F216" i="9"/>
  <c r="B216" i="9" s="1"/>
  <c r="H79" i="1"/>
  <c r="G79" i="1"/>
  <c r="F83" i="4"/>
  <c r="E82" i="4"/>
  <c r="D78" i="1" s="1"/>
  <c r="G64" i="1"/>
  <c r="G65" i="1"/>
  <c r="E50" i="4"/>
  <c r="D46" i="1" s="1"/>
  <c r="E29" i="9"/>
  <c r="B29" i="9" s="1"/>
  <c r="H1119" i="1"/>
  <c r="G1119" i="1"/>
  <c r="H1135" i="1"/>
  <c r="G1135" i="1"/>
  <c r="H1151" i="1"/>
  <c r="G1151" i="1"/>
  <c r="H1163" i="1"/>
  <c r="G1163" i="1"/>
  <c r="H1179" i="1"/>
  <c r="G1179" i="1"/>
  <c r="H1195" i="1"/>
  <c r="G1195" i="1"/>
  <c r="H1211" i="1"/>
  <c r="G1211" i="1"/>
  <c r="G1217" i="1"/>
  <c r="H1217" i="1"/>
  <c r="G1223" i="1"/>
  <c r="H1223" i="1"/>
  <c r="G1236" i="1"/>
  <c r="H1236" i="1"/>
  <c r="G1239" i="1"/>
  <c r="H1239" i="1"/>
  <c r="G1252" i="1"/>
  <c r="H1252" i="1"/>
  <c r="G1255" i="1"/>
  <c r="H1255" i="1"/>
  <c r="G1268" i="1"/>
  <c r="H1268" i="1"/>
  <c r="G1271" i="1"/>
  <c r="H1271" i="1"/>
  <c r="G1284" i="1"/>
  <c r="H1284" i="1"/>
  <c r="G1287" i="1"/>
  <c r="H1287" i="1"/>
  <c r="G1331" i="1"/>
  <c r="H1331" i="1"/>
  <c r="G1336" i="1"/>
  <c r="H1336" i="1"/>
  <c r="G1339" i="1"/>
  <c r="H1339" i="1"/>
  <c r="G1344" i="1"/>
  <c r="H1344" i="1"/>
  <c r="G1347" i="1"/>
  <c r="H1347" i="1"/>
  <c r="G1352" i="1"/>
  <c r="H1352" i="1"/>
  <c r="G1355" i="1"/>
  <c r="H1355" i="1"/>
  <c r="G1360" i="1"/>
  <c r="H1360" i="1"/>
  <c r="G1363" i="1"/>
  <c r="H1363" i="1"/>
  <c r="G1368" i="1"/>
  <c r="H1368" i="1"/>
  <c r="G1371" i="1"/>
  <c r="H1371" i="1"/>
  <c r="G1376" i="1"/>
  <c r="H1376" i="1"/>
  <c r="G1379" i="1"/>
  <c r="H1379" i="1"/>
  <c r="G1384" i="1"/>
  <c r="H1384" i="1"/>
  <c r="G1387" i="1"/>
  <c r="H1387" i="1"/>
  <c r="G1392" i="1"/>
  <c r="H1392" i="1"/>
  <c r="G1395" i="1"/>
  <c r="H1395" i="1"/>
  <c r="G1400" i="1"/>
  <c r="H1400" i="1"/>
  <c r="G1403" i="1"/>
  <c r="H1403" i="1"/>
  <c r="G1411" i="1"/>
  <c r="H1411" i="1"/>
  <c r="G1416" i="1"/>
  <c r="H1416" i="1"/>
  <c r="G1419" i="1"/>
  <c r="H1419" i="1"/>
  <c r="G1424" i="1"/>
  <c r="H1424" i="1"/>
  <c r="G1427" i="1"/>
  <c r="H1427" i="1"/>
  <c r="G1432" i="1"/>
  <c r="H1432" i="1"/>
  <c r="J1440" i="1"/>
  <c r="G1440" i="1"/>
  <c r="J1442" i="1"/>
  <c r="G1442" i="1"/>
  <c r="J1444" i="1"/>
  <c r="G1444" i="1"/>
  <c r="H1123" i="1"/>
  <c r="G1123" i="1"/>
  <c r="H1139" i="1"/>
  <c r="G1139" i="1"/>
  <c r="H1167" i="1"/>
  <c r="G1167" i="1"/>
  <c r="H1199" i="1"/>
  <c r="G1199"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1127" i="1"/>
  <c r="G1127" i="1"/>
  <c r="H1143" i="1"/>
  <c r="G1143" i="1"/>
  <c r="H1155" i="1"/>
  <c r="G1155" i="1"/>
  <c r="H1171" i="1"/>
  <c r="G1171" i="1"/>
  <c r="H1187" i="1"/>
  <c r="G1187" i="1"/>
  <c r="H1203" i="1"/>
  <c r="G1203" i="1"/>
  <c r="G1229" i="1"/>
  <c r="H1229" i="1"/>
  <c r="G1245" i="1"/>
  <c r="H1245" i="1"/>
  <c r="G1261" i="1"/>
  <c r="H1261" i="1"/>
  <c r="G1277" i="1"/>
  <c r="H1277" i="1"/>
  <c r="G1293" i="1"/>
  <c r="H1293"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1131" i="1"/>
  <c r="G1131" i="1"/>
  <c r="H1147" i="1"/>
  <c r="G1147" i="1"/>
  <c r="H1159" i="1"/>
  <c r="G1159" i="1"/>
  <c r="H1175" i="1"/>
  <c r="G1175" i="1"/>
  <c r="H1191" i="1"/>
  <c r="G1191" i="1"/>
  <c r="H1207" i="1"/>
  <c r="G1207" i="1"/>
  <c r="G1481" i="1"/>
  <c r="H1481" i="1"/>
  <c r="G1485" i="1"/>
  <c r="H1485" i="1"/>
  <c r="G1220" i="1"/>
  <c r="H1220" i="1"/>
  <c r="G1232" i="1"/>
  <c r="H1232" i="1"/>
  <c r="G1248" i="1"/>
  <c r="H1248" i="1"/>
  <c r="G1264" i="1"/>
  <c r="H1264" i="1"/>
  <c r="G1280" i="1"/>
  <c r="H1280" i="1"/>
  <c r="G1296" i="1"/>
  <c r="H1296" i="1"/>
  <c r="G1301" i="1"/>
  <c r="H1301" i="1"/>
  <c r="G1304" i="1"/>
  <c r="H1304" i="1"/>
  <c r="G1309" i="1"/>
  <c r="H1309" i="1"/>
  <c r="G1312" i="1"/>
  <c r="H1312" i="1"/>
  <c r="G1317" i="1"/>
  <c r="H1317" i="1"/>
  <c r="G1320" i="1"/>
  <c r="H1320" i="1"/>
  <c r="G1325" i="1"/>
  <c r="H1325" i="1"/>
  <c r="G1328" i="1"/>
  <c r="H1328" i="1"/>
  <c r="J1439" i="1"/>
  <c r="G1439" i="1"/>
  <c r="H1439" i="1"/>
  <c r="J1441" i="1"/>
  <c r="G1441" i="1"/>
  <c r="H1441" i="1"/>
  <c r="J1443" i="1"/>
  <c r="G1443" i="1"/>
  <c r="I1443" i="1" s="1"/>
  <c r="H1443" i="1"/>
  <c r="G1445" i="1"/>
  <c r="J1445" i="1"/>
  <c r="H1445" i="1"/>
  <c r="G1449" i="1"/>
  <c r="H1449" i="1"/>
  <c r="J1449" i="1"/>
  <c r="G1453" i="1"/>
  <c r="H1453" i="1"/>
  <c r="G1455" i="1"/>
  <c r="H1455" i="1"/>
  <c r="J1455" i="1"/>
  <c r="G1459" i="1"/>
  <c r="H1459" i="1"/>
  <c r="J1459" i="1"/>
  <c r="H1121" i="1"/>
  <c r="H1125" i="1"/>
  <c r="H1129" i="1"/>
  <c r="H1133" i="1"/>
  <c r="H1137" i="1"/>
  <c r="H1141" i="1"/>
  <c r="H1145" i="1"/>
  <c r="H1149" i="1"/>
  <c r="H1157" i="1"/>
  <c r="H1161" i="1"/>
  <c r="H1165" i="1"/>
  <c r="H1169" i="1"/>
  <c r="H1173" i="1"/>
  <c r="H1177" i="1"/>
  <c r="H1181" i="1"/>
  <c r="H1185" i="1"/>
  <c r="H1189" i="1"/>
  <c r="H1193" i="1"/>
  <c r="H1197" i="1"/>
  <c r="H1201" i="1"/>
  <c r="H1205" i="1"/>
  <c r="H1209" i="1"/>
  <c r="G1213" i="1"/>
  <c r="G1216" i="1"/>
  <c r="H1216" i="1"/>
  <c r="G1228" i="1"/>
  <c r="H1228" i="1"/>
  <c r="G1244" i="1"/>
  <c r="H1244" i="1"/>
  <c r="G1260" i="1"/>
  <c r="H1260" i="1"/>
  <c r="G1276" i="1"/>
  <c r="H1276" i="1"/>
  <c r="G1292" i="1"/>
  <c r="H1292" i="1"/>
  <c r="G1332" i="1"/>
  <c r="H1332" i="1"/>
  <c r="G1335" i="1"/>
  <c r="H1335" i="1"/>
  <c r="G1340" i="1"/>
  <c r="H1340" i="1"/>
  <c r="G1343" i="1"/>
  <c r="H1343" i="1"/>
  <c r="G1348" i="1"/>
  <c r="H1348" i="1"/>
  <c r="G1351" i="1"/>
  <c r="H1351" i="1"/>
  <c r="G1356" i="1"/>
  <c r="H1356" i="1"/>
  <c r="G1359" i="1"/>
  <c r="H1359" i="1"/>
  <c r="G1364" i="1"/>
  <c r="H1364" i="1"/>
  <c r="G1367" i="1"/>
  <c r="H1367" i="1"/>
  <c r="G1372" i="1"/>
  <c r="H1372" i="1"/>
  <c r="G1375" i="1"/>
  <c r="H1375" i="1"/>
  <c r="G1380" i="1"/>
  <c r="H1380" i="1"/>
  <c r="G1383" i="1"/>
  <c r="H1383" i="1"/>
  <c r="G1388" i="1"/>
  <c r="H1388" i="1"/>
  <c r="G1391" i="1"/>
  <c r="H1391" i="1"/>
  <c r="G1396" i="1"/>
  <c r="H1396" i="1"/>
  <c r="G1399" i="1"/>
  <c r="H1399" i="1"/>
  <c r="G1404" i="1"/>
  <c r="H1404" i="1"/>
  <c r="G1407" i="1"/>
  <c r="H1407" i="1"/>
  <c r="G1412" i="1"/>
  <c r="H1412" i="1"/>
  <c r="G1415" i="1"/>
  <c r="H1415" i="1"/>
  <c r="G1420" i="1"/>
  <c r="H1420" i="1"/>
  <c r="G1423" i="1"/>
  <c r="H1423" i="1"/>
  <c r="G1428" i="1"/>
  <c r="H1428" i="1"/>
  <c r="G1431" i="1"/>
  <c r="H1431" i="1"/>
  <c r="G1118" i="1"/>
  <c r="H1120" i="1"/>
  <c r="G1122" i="1"/>
  <c r="H1124" i="1"/>
  <c r="G1126" i="1"/>
  <c r="H1128" i="1"/>
  <c r="G1130" i="1"/>
  <c r="H1132" i="1"/>
  <c r="G1134" i="1"/>
  <c r="H1136" i="1"/>
  <c r="G1138" i="1"/>
  <c r="H1140" i="1"/>
  <c r="G1142" i="1"/>
  <c r="H1144" i="1"/>
  <c r="G1146" i="1"/>
  <c r="H1148" i="1"/>
  <c r="G1150" i="1"/>
  <c r="G1154"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G1221" i="1"/>
  <c r="G1224" i="1"/>
  <c r="H1224" i="1"/>
  <c r="H1225" i="1"/>
  <c r="H1235" i="1"/>
  <c r="G1240" i="1"/>
  <c r="H1240" i="1"/>
  <c r="H1241" i="1"/>
  <c r="H1251" i="1"/>
  <c r="G1256" i="1"/>
  <c r="H1256" i="1"/>
  <c r="H1257" i="1"/>
  <c r="H1267" i="1"/>
  <c r="G1272" i="1"/>
  <c r="H1272" i="1"/>
  <c r="H1273" i="1"/>
  <c r="H1283" i="1"/>
  <c r="G1288" i="1"/>
  <c r="H1288" i="1"/>
  <c r="H1289" i="1"/>
  <c r="G1297" i="1"/>
  <c r="H1297" i="1"/>
  <c r="G1300" i="1"/>
  <c r="H1300" i="1"/>
  <c r="G1305" i="1"/>
  <c r="H1305" i="1"/>
  <c r="G1308" i="1"/>
  <c r="H1308" i="1"/>
  <c r="G1313" i="1"/>
  <c r="H1313" i="1"/>
  <c r="G1316" i="1"/>
  <c r="H1316" i="1"/>
  <c r="G1321" i="1"/>
  <c r="H1321" i="1"/>
  <c r="G1324" i="1"/>
  <c r="H1324" i="1"/>
  <c r="G1438" i="1"/>
  <c r="H1438" i="1"/>
  <c r="H1440" i="1"/>
  <c r="H1442" i="1"/>
  <c r="H1444" i="1"/>
  <c r="G1447" i="1"/>
  <c r="H1447" i="1"/>
  <c r="J1447" i="1"/>
  <c r="G1451" i="1"/>
  <c r="I1451" i="1" s="1"/>
  <c r="H1451" i="1"/>
  <c r="J1451" i="1"/>
  <c r="G1457" i="1"/>
  <c r="H1457" i="1"/>
  <c r="J1457" i="1"/>
  <c r="G1461" i="1"/>
  <c r="H1461" i="1"/>
  <c r="I1463" i="1"/>
  <c r="I1465" i="1"/>
  <c r="I1467" i="1"/>
  <c r="I1471" i="1"/>
  <c r="I1473" i="1"/>
  <c r="I1476" i="1"/>
  <c r="I1478" i="1"/>
  <c r="G1299" i="1"/>
  <c r="G1454" i="1"/>
  <c r="H1454" i="1"/>
  <c r="G1462" i="1"/>
  <c r="I1462" i="1" s="1"/>
  <c r="H1462" i="1"/>
  <c r="G1464" i="1"/>
  <c r="H1464" i="1"/>
  <c r="G1466" i="1"/>
  <c r="I1466" i="1" s="1"/>
  <c r="H1466" i="1"/>
  <c r="G1468" i="1"/>
  <c r="H1468" i="1"/>
  <c r="G1472" i="1"/>
  <c r="I1472" i="1" s="1"/>
  <c r="H1472" i="1"/>
  <c r="G1474" i="1"/>
  <c r="H1474" i="1"/>
  <c r="G1477" i="1"/>
  <c r="I1477" i="1" s="1"/>
  <c r="H1477" i="1"/>
  <c r="G1479" i="1"/>
  <c r="H1479" i="1"/>
  <c r="G1489" i="1"/>
  <c r="H1489" i="1"/>
  <c r="G1493" i="1"/>
  <c r="H1493" i="1"/>
  <c r="G1497" i="1"/>
  <c r="H1497" i="1"/>
  <c r="G1501" i="1"/>
  <c r="H1501" i="1"/>
  <c r="G1505" i="1"/>
  <c r="H1505" i="1"/>
  <c r="G1509" i="1"/>
  <c r="H1509" i="1"/>
  <c r="G1513" i="1"/>
  <c r="H1513" i="1"/>
  <c r="G1521" i="1"/>
  <c r="H1521"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G1218" i="1"/>
  <c r="E420" i="4"/>
  <c r="E163" i="4"/>
  <c r="D159" i="1" s="1"/>
  <c r="F188" i="4"/>
  <c r="F473" i="4"/>
  <c r="D472" i="4"/>
  <c r="F530" i="4"/>
  <c r="D529" i="4"/>
  <c r="E237" i="5"/>
  <c r="G20" i="9"/>
  <c r="H20" i="9"/>
  <c r="F197" i="4"/>
  <c r="E644" i="4"/>
  <c r="D638" i="1" s="1"/>
  <c r="F421" i="4"/>
  <c r="E472" i="4"/>
  <c r="D466" i="1" s="1"/>
  <c r="F45" i="4"/>
  <c r="D106" i="4"/>
  <c r="D6" i="4" s="1"/>
  <c r="F125" i="4"/>
  <c r="F134" i="4"/>
  <c r="D215" i="4"/>
  <c r="D252" i="4"/>
  <c r="D263" i="4"/>
  <c r="E311" i="4"/>
  <c r="D306" i="1" s="1"/>
  <c r="E363" i="4"/>
  <c r="D358" i="1" s="1"/>
  <c r="D644" i="4"/>
  <c r="F416" i="4"/>
  <c r="F522" i="4"/>
  <c r="D515" i="4"/>
  <c r="D643" i="4"/>
  <c r="F50" i="4"/>
  <c r="G297" i="9"/>
  <c r="E297" i="9" s="1"/>
  <c r="H29" i="3"/>
  <c r="E593" i="4"/>
  <c r="D587" i="1" s="1"/>
  <c r="E7" i="5"/>
  <c r="F13" i="5"/>
  <c r="D69" i="5"/>
  <c r="E87" i="5"/>
  <c r="D118" i="5"/>
  <c r="F135" i="5"/>
  <c r="D35" i="6"/>
  <c r="F99" i="6"/>
  <c r="H20" i="3"/>
  <c r="E289" i="9"/>
  <c r="B289" i="9" s="1"/>
  <c r="E291" i="9"/>
  <c r="B291" i="9" s="1"/>
  <c r="H24" i="3"/>
  <c r="E24" i="9"/>
  <c r="B24" i="9" s="1"/>
  <c r="E32" i="9"/>
  <c r="B32" i="9" s="1"/>
  <c r="E36" i="9"/>
  <c r="B36" i="9" s="1"/>
  <c r="D580" i="4"/>
  <c r="F7" i="5"/>
  <c r="F177" i="5"/>
  <c r="E263" i="4"/>
  <c r="D259" i="1" s="1"/>
  <c r="D299" i="4"/>
  <c r="D351" i="4"/>
  <c r="E529" i="4"/>
  <c r="F79" i="5"/>
  <c r="F149" i="5"/>
  <c r="E176" i="5"/>
  <c r="F180" i="5"/>
  <c r="F190" i="5"/>
  <c r="D206" i="5"/>
  <c r="D245" i="5"/>
  <c r="F5" i="6"/>
  <c r="E35" i="6"/>
  <c r="D114" i="6"/>
  <c r="G278" i="9"/>
  <c r="E278" i="9" s="1"/>
  <c r="B278" i="9" s="1"/>
  <c r="G277" i="9"/>
  <c r="E277" i="9" s="1"/>
  <c r="B277" i="9" s="1"/>
  <c r="M212"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E165" i="9" s="1"/>
  <c r="B165" i="9" s="1"/>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L212" i="9"/>
  <c r="G208" i="9"/>
  <c r="E208" i="9" s="1"/>
  <c r="B208" i="9" s="1"/>
  <c r="G204" i="9"/>
  <c r="E204" i="9" s="1"/>
  <c r="B204" i="9" s="1"/>
  <c r="G200" i="9"/>
  <c r="E200" i="9" s="1"/>
  <c r="B200" i="9" s="1"/>
  <c r="G196" i="9"/>
  <c r="E196" i="9" s="1"/>
  <c r="B196" i="9" s="1"/>
  <c r="G192" i="9"/>
  <c r="E192" i="9" s="1"/>
  <c r="B192" i="9" s="1"/>
  <c r="G191" i="9"/>
  <c r="E191" i="9" s="1"/>
  <c r="B191" i="9" s="1"/>
  <c r="G187" i="9"/>
  <c r="E187" i="9" s="1"/>
  <c r="B187" i="9" s="1"/>
  <c r="G183" i="9"/>
  <c r="E183" i="9" s="1"/>
  <c r="B183" i="9" s="1"/>
  <c r="G179" i="9"/>
  <c r="E179" i="9" s="1"/>
  <c r="B179" i="9" s="1"/>
  <c r="G184" i="9"/>
  <c r="E184" i="9" s="1"/>
  <c r="B184" i="9" s="1"/>
  <c r="G176" i="9"/>
  <c r="E176" i="9" s="1"/>
  <c r="B176" i="9" s="1"/>
  <c r="G174" i="9"/>
  <c r="E174" i="9" s="1"/>
  <c r="B174" i="9" s="1"/>
  <c r="G172" i="9"/>
  <c r="E172" i="9" s="1"/>
  <c r="B172" i="9" s="1"/>
  <c r="G170" i="9"/>
  <c r="E170" i="9" s="1"/>
  <c r="B170" i="9" s="1"/>
  <c r="G168" i="9"/>
  <c r="E168" i="9" s="1"/>
  <c r="B168" i="9" s="1"/>
  <c r="G166" i="9"/>
  <c r="E166" i="9" s="1"/>
  <c r="B166" i="9" s="1"/>
  <c r="G205" i="9"/>
  <c r="E205" i="9" s="1"/>
  <c r="B205" i="9" s="1"/>
  <c r="G197" i="9"/>
  <c r="E197" i="9" s="1"/>
  <c r="B197" i="9" s="1"/>
  <c r="G188" i="9"/>
  <c r="E188" i="9" s="1"/>
  <c r="B188" i="9" s="1"/>
  <c r="G180" i="9"/>
  <c r="E180" i="9" s="1"/>
  <c r="B180" i="9" s="1"/>
  <c r="G175" i="9"/>
  <c r="E175" i="9" s="1"/>
  <c r="B175" i="9" s="1"/>
  <c r="G173" i="9"/>
  <c r="E173" i="9" s="1"/>
  <c r="B173" i="9" s="1"/>
  <c r="G171" i="9"/>
  <c r="E171" i="9" s="1"/>
  <c r="B171" i="9" s="1"/>
  <c r="G169" i="9"/>
  <c r="E169" i="9" s="1"/>
  <c r="B169" i="9" s="1"/>
  <c r="G167" i="9"/>
  <c r="E167" i="9" s="1"/>
  <c r="B167" i="9" s="1"/>
  <c r="H165" i="9"/>
  <c r="G209" i="9"/>
  <c r="E209" i="9" s="1"/>
  <c r="B209" i="9" s="1"/>
  <c r="G201" i="9"/>
  <c r="E201" i="9" s="1"/>
  <c r="B201" i="9" s="1"/>
  <c r="G193" i="9"/>
  <c r="E193" i="9" s="1"/>
  <c r="B193" i="9" s="1"/>
  <c r="E286" i="9"/>
  <c r="B286" i="9" s="1"/>
  <c r="E86" i="9"/>
  <c r="B86" i="9" s="1"/>
  <c r="B147" i="9"/>
  <c r="B155" i="9"/>
  <c r="B240" i="9"/>
  <c r="F214" i="9"/>
  <c r="B214" i="9" s="1"/>
  <c r="F238" i="9"/>
  <c r="B238" i="9" s="1"/>
  <c r="B228" i="9"/>
  <c r="B236" i="9"/>
  <c r="B253" i="9"/>
  <c r="B269" i="9"/>
  <c r="F218" i="9"/>
  <c r="B218" i="9" s="1"/>
  <c r="F226" i="9"/>
  <c r="B226" i="9" s="1"/>
  <c r="F234" i="9"/>
  <c r="B234" i="9" s="1"/>
  <c r="F242" i="9"/>
  <c r="B242" i="9" s="1"/>
  <c r="B257" i="9"/>
  <c r="D42" i="8" l="1"/>
  <c r="H1499" i="1"/>
  <c r="G1499" i="1"/>
  <c r="G1483" i="1"/>
  <c r="H1483" i="1"/>
  <c r="D43" i="8"/>
  <c r="C1524" i="1"/>
  <c r="F212" i="9"/>
  <c r="B212" i="9" s="1"/>
  <c r="E350" i="4"/>
  <c r="G165" i="1"/>
  <c r="F163" i="4"/>
  <c r="E20" i="9"/>
  <c r="B20" i="9" s="1"/>
  <c r="F152" i="4"/>
  <c r="H148" i="1"/>
  <c r="G148" i="1"/>
  <c r="F82" i="4"/>
  <c r="H78" i="1"/>
  <c r="G78" i="1"/>
  <c r="H46" i="1"/>
  <c r="G46" i="1"/>
  <c r="E6" i="4"/>
  <c r="F6" i="4" s="1"/>
  <c r="H16" i="3"/>
  <c r="D412" i="4"/>
  <c r="C2" i="1"/>
  <c r="E175" i="5"/>
  <c r="D1152" i="1" s="1"/>
  <c r="I22" i="3"/>
  <c r="D1153" i="1"/>
  <c r="D350" i="4"/>
  <c r="F351" i="4"/>
  <c r="C346" i="1"/>
  <c r="F472" i="4"/>
  <c r="C466" i="1"/>
  <c r="D1329" i="1"/>
  <c r="I25" i="3"/>
  <c r="G299" i="9"/>
  <c r="E299" i="9" s="1"/>
  <c r="H25" i="3"/>
  <c r="F35" i="6"/>
  <c r="C1329" i="1"/>
  <c r="E68" i="5"/>
  <c r="E6" i="5" s="1"/>
  <c r="D1065" i="1"/>
  <c r="H587" i="1"/>
  <c r="G587" i="1"/>
  <c r="E141" i="6"/>
  <c r="F515" i="4"/>
  <c r="C509" i="1"/>
  <c r="H358" i="1"/>
  <c r="G358" i="1"/>
  <c r="F215" i="4"/>
  <c r="C211" i="1"/>
  <c r="D141" i="6"/>
  <c r="D528" i="4"/>
  <c r="F529" i="4"/>
  <c r="C523" i="1"/>
  <c r="E151" i="4"/>
  <c r="I1455" i="1"/>
  <c r="I1439" i="1"/>
  <c r="I1442" i="1"/>
  <c r="F245" i="5"/>
  <c r="C1222" i="1"/>
  <c r="F263" i="4"/>
  <c r="C259" i="1"/>
  <c r="I34" i="3"/>
  <c r="C1517" i="1"/>
  <c r="D151" i="4"/>
  <c r="G292" i="9"/>
  <c r="E292" i="9" s="1"/>
  <c r="B292" i="9" s="1"/>
  <c r="F206" i="5"/>
  <c r="C1183" i="1"/>
  <c r="D298" i="4"/>
  <c r="F299" i="4"/>
  <c r="C294" i="1"/>
  <c r="E528" i="4"/>
  <c r="D523" i="1"/>
  <c r="F580" i="4"/>
  <c r="C574" i="1"/>
  <c r="D237" i="5"/>
  <c r="D68" i="5"/>
  <c r="F69" i="5"/>
  <c r="C1047" i="1"/>
  <c r="H306" i="1"/>
  <c r="G306" i="1"/>
  <c r="H159" i="1"/>
  <c r="G159" i="1"/>
  <c r="I1479" i="1"/>
  <c r="I1474" i="1"/>
  <c r="I1468" i="1"/>
  <c r="I1464" i="1"/>
  <c r="I1447" i="1"/>
  <c r="D420" i="4"/>
  <c r="I1459" i="1"/>
  <c r="I1449" i="1"/>
  <c r="I1441" i="1"/>
  <c r="F363" i="4"/>
  <c r="I1444" i="1"/>
  <c r="I1440" i="1"/>
  <c r="D345" i="1"/>
  <c r="H27" i="3"/>
  <c r="F114" i="6"/>
  <c r="C1408" i="1"/>
  <c r="D176" i="5"/>
  <c r="F118" i="5"/>
  <c r="C1096" i="1"/>
  <c r="I20" i="3"/>
  <c r="D985" i="1"/>
  <c r="B297" i="9"/>
  <c r="E296" i="9"/>
  <c r="I10" i="3" s="1"/>
  <c r="F643" i="4"/>
  <c r="C637" i="1"/>
  <c r="F644" i="4"/>
  <c r="C638" i="1"/>
  <c r="F252" i="4"/>
  <c r="C248" i="1"/>
  <c r="F106" i="4"/>
  <c r="C102" i="1"/>
  <c r="G294" i="9"/>
  <c r="E294" i="9" s="1"/>
  <c r="I23" i="3"/>
  <c r="D1214" i="1"/>
  <c r="E635" i="4"/>
  <c r="D629" i="1" s="1"/>
  <c r="D414" i="1"/>
  <c r="I1457" i="1"/>
  <c r="E298" i="4"/>
  <c r="E408" i="4" s="1"/>
  <c r="D403" i="1" s="1"/>
  <c r="K1432" i="9" l="1"/>
  <c r="I35" i="3"/>
  <c r="C1518" i="1"/>
  <c r="H11" i="3" s="1"/>
  <c r="G295" i="9"/>
  <c r="E295" i="9" s="1"/>
  <c r="B295" i="9" s="1"/>
  <c r="G1524" i="1"/>
  <c r="H1524" i="1"/>
  <c r="E19" i="9"/>
  <c r="D2" i="1"/>
  <c r="H2" i="1" s="1"/>
  <c r="I16" i="3"/>
  <c r="H276" i="9"/>
  <c r="D984" i="1"/>
  <c r="H637" i="1"/>
  <c r="G637" i="1"/>
  <c r="E298" i="9"/>
  <c r="B299" i="9"/>
  <c r="D639" i="4"/>
  <c r="C407" i="1"/>
  <c r="H22" i="3"/>
  <c r="F176" i="5"/>
  <c r="D175" i="5"/>
  <c r="C1153" i="1"/>
  <c r="F420" i="4"/>
  <c r="D635" i="4"/>
  <c r="C414" i="1"/>
  <c r="H21" i="3"/>
  <c r="F68" i="5"/>
  <c r="C1046" i="1"/>
  <c r="D6" i="5"/>
  <c r="D407" i="4"/>
  <c r="F298" i="4"/>
  <c r="C293" i="1"/>
  <c r="H17" i="3"/>
  <c r="F151" i="4"/>
  <c r="D289" i="4"/>
  <c r="C147" i="1"/>
  <c r="E289" i="4"/>
  <c r="I17" i="3"/>
  <c r="D147" i="1"/>
  <c r="H28" i="3"/>
  <c r="F141" i="6"/>
  <c r="C1435" i="1"/>
  <c r="G1329" i="1"/>
  <c r="H1329" i="1"/>
  <c r="D408" i="4"/>
  <c r="F350" i="4"/>
  <c r="C345" i="1"/>
  <c r="H102" i="1"/>
  <c r="G102" i="1"/>
  <c r="H638" i="1"/>
  <c r="G638" i="1"/>
  <c r="G1408" i="1"/>
  <c r="H1408" i="1"/>
  <c r="F237" i="5"/>
  <c r="H23" i="3"/>
  <c r="C1214" i="1"/>
  <c r="E636" i="4"/>
  <c r="D630" i="1" s="1"/>
  <c r="D522" i="1"/>
  <c r="H1183" i="1"/>
  <c r="G1183" i="1"/>
  <c r="G1517" i="1"/>
  <c r="H1517" i="1"/>
  <c r="H259" i="1"/>
  <c r="G259" i="1"/>
  <c r="H523" i="1"/>
  <c r="G523" i="1"/>
  <c r="H211" i="1"/>
  <c r="G211" i="1"/>
  <c r="H509" i="1"/>
  <c r="G509" i="1"/>
  <c r="H248" i="1"/>
  <c r="G248" i="1"/>
  <c r="H985" i="1"/>
  <c r="G985" i="1"/>
  <c r="G1222" i="1"/>
  <c r="H1222" i="1"/>
  <c r="F528" i="4"/>
  <c r="D636" i="4"/>
  <c r="C522" i="1"/>
  <c r="D1435" i="1"/>
  <c r="H9" i="3" s="1"/>
  <c r="I28" i="3"/>
  <c r="I21" i="3"/>
  <c r="D1046" i="1"/>
  <c r="B294" i="9"/>
  <c r="E407" i="4"/>
  <c r="D402" i="1" s="1"/>
  <c r="D293" i="1"/>
  <c r="E412" i="4"/>
  <c r="G1096" i="1"/>
  <c r="H1096" i="1"/>
  <c r="G1047" i="1"/>
  <c r="H1047" i="1"/>
  <c r="H574" i="1"/>
  <c r="G574" i="1"/>
  <c r="H294" i="1"/>
  <c r="G294" i="1"/>
  <c r="H1065" i="1"/>
  <c r="G1065" i="1"/>
  <c r="H466" i="1"/>
  <c r="G466" i="1"/>
  <c r="H346" i="1"/>
  <c r="G346" i="1"/>
  <c r="E293" i="9" l="1"/>
  <c r="H1518" i="1"/>
  <c r="G1518" i="1"/>
  <c r="G2" i="1"/>
  <c r="I9" i="3"/>
  <c r="K3" i="9"/>
  <c r="E639" i="4"/>
  <c r="D407" i="1"/>
  <c r="G407" i="1" s="1"/>
  <c r="N3" i="9"/>
  <c r="I11" i="3"/>
  <c r="H147" i="1"/>
  <c r="G147" i="1"/>
  <c r="F635" i="4"/>
  <c r="C629" i="1"/>
  <c r="F636" i="4"/>
  <c r="C630" i="1"/>
  <c r="D413" i="4"/>
  <c r="F289" i="4"/>
  <c r="D291" i="4"/>
  <c r="C285" i="1"/>
  <c r="D290" i="4"/>
  <c r="F639" i="4"/>
  <c r="C633" i="1"/>
  <c r="H522" i="1"/>
  <c r="G522" i="1"/>
  <c r="H345" i="1"/>
  <c r="G345" i="1"/>
  <c r="H293" i="1"/>
  <c r="G293" i="1"/>
  <c r="G1046" i="1"/>
  <c r="H1046" i="1"/>
  <c r="F408" i="4"/>
  <c r="C403" i="1"/>
  <c r="G1435" i="1"/>
  <c r="H1435" i="1"/>
  <c r="F407" i="4"/>
  <c r="C402" i="1"/>
  <c r="H1153" i="1"/>
  <c r="G1153" i="1"/>
  <c r="H407" i="1"/>
  <c r="G1214" i="1"/>
  <c r="H1214" i="1"/>
  <c r="E413" i="4"/>
  <c r="E414" i="4" s="1"/>
  <c r="D409" i="1" s="1"/>
  <c r="E291" i="4"/>
  <c r="D287" i="1" s="1"/>
  <c r="D285" i="1"/>
  <c r="E290" i="4"/>
  <c r="D286" i="1" s="1"/>
  <c r="G282" i="9"/>
  <c r="E282" i="9" s="1"/>
  <c r="B282" i="9" s="1"/>
  <c r="G276" i="9"/>
  <c r="E276" i="9" s="1"/>
  <c r="F6" i="5"/>
  <c r="C984" i="1"/>
  <c r="H414" i="1"/>
  <c r="G414" i="1"/>
  <c r="F175" i="5"/>
  <c r="C1152" i="1"/>
  <c r="F412" i="4"/>
  <c r="E275" i="9" l="1"/>
  <c r="B276" i="9"/>
  <c r="D633" i="1"/>
  <c r="H633" i="1" s="1"/>
  <c r="E640" i="4"/>
  <c r="E641" i="4" s="1"/>
  <c r="E415" i="4"/>
  <c r="D410" i="1" s="1"/>
  <c r="D408" i="1"/>
  <c r="F290" i="4"/>
  <c r="C286" i="1"/>
  <c r="D415" i="4"/>
  <c r="D640" i="4"/>
  <c r="F413" i="4"/>
  <c r="C408" i="1"/>
  <c r="D414" i="4"/>
  <c r="F291" i="4"/>
  <c r="C287" i="1"/>
  <c r="H402" i="1"/>
  <c r="G402" i="1"/>
  <c r="H403" i="1"/>
  <c r="G403" i="1"/>
  <c r="H629" i="1"/>
  <c r="G629" i="1"/>
  <c r="H1152" i="1"/>
  <c r="G1152" i="1"/>
  <c r="H8" i="3"/>
  <c r="G984" i="1"/>
  <c r="H984" i="1"/>
  <c r="G633" i="1"/>
  <c r="H285" i="1"/>
  <c r="G285" i="1"/>
  <c r="H630" i="1"/>
  <c r="G630" i="1"/>
  <c r="D635" i="1" l="1"/>
  <c r="M3" i="9"/>
  <c r="I8" i="3"/>
  <c r="H408" i="1"/>
  <c r="G408" i="1"/>
  <c r="D642" i="4"/>
  <c r="F640" i="4"/>
  <c r="C634" i="1"/>
  <c r="D641" i="4"/>
  <c r="F414" i="4"/>
  <c r="C409" i="1"/>
  <c r="F415" i="4"/>
  <c r="C410" i="1"/>
  <c r="H287" i="1"/>
  <c r="G287" i="1"/>
  <c r="H286" i="1"/>
  <c r="G286" i="1"/>
  <c r="E642" i="4"/>
  <c r="D634" i="1"/>
  <c r="D646" i="4" l="1"/>
  <c r="F642" i="4"/>
  <c r="C636" i="1"/>
  <c r="H409" i="1"/>
  <c r="G409" i="1"/>
  <c r="E646" i="4"/>
  <c r="D636" i="1"/>
  <c r="H410" i="1"/>
  <c r="G410" i="1"/>
  <c r="F641" i="4"/>
  <c r="D645" i="4"/>
  <c r="C635" i="1"/>
  <c r="G274" i="9"/>
  <c r="E274" i="9" s="1"/>
  <c r="B274" i="9" s="1"/>
  <c r="H634" i="1"/>
  <c r="G634" i="1"/>
  <c r="E645" i="4"/>
  <c r="I18" i="3" l="1"/>
  <c r="D639" i="1"/>
  <c r="H18" i="3"/>
  <c r="F645" i="4"/>
  <c r="C639" i="1"/>
  <c r="I19" i="3"/>
  <c r="D640" i="1"/>
  <c r="H636" i="1"/>
  <c r="G636" i="1"/>
  <c r="H635" i="1"/>
  <c r="G635" i="1"/>
  <c r="H19" i="3"/>
  <c r="F646" i="4"/>
  <c r="C640" i="1"/>
  <c r="H640" i="1" l="1"/>
  <c r="G640" i="1"/>
  <c r="H639" i="1"/>
  <c r="G639" i="1"/>
  <c r="H7" i="3"/>
  <c r="J3" i="9" l="1"/>
  <c r="I7" i="3"/>
  <c r="M271" i="9" l="1"/>
  <c r="L271" i="9"/>
  <c r="H18" i="9"/>
  <c r="G17" i="9"/>
  <c r="G18" i="9"/>
  <c r="M15" i="9"/>
  <c r="I12" i="9"/>
  <c r="K10" i="9"/>
  <c r="J7" i="9"/>
  <c r="L16" i="9"/>
  <c r="H15" i="9"/>
  <c r="J13" i="9"/>
  <c r="K8" i="9"/>
  <c r="J5" i="9"/>
  <c r="I17" i="9"/>
  <c r="G16" i="9"/>
  <c r="I11" i="9"/>
  <c r="M16" i="9"/>
  <c r="H16" i="9"/>
  <c r="I13" i="9"/>
  <c r="J8" i="9"/>
  <c r="J10" i="9"/>
  <c r="K12" i="9"/>
  <c r="J11" i="9"/>
  <c r="I8" i="9"/>
  <c r="E8" i="9" s="1"/>
  <c r="B8" i="9" s="1"/>
  <c r="J17" i="9"/>
  <c r="J12" i="9"/>
  <c r="K7" i="9"/>
  <c r="K9" i="9"/>
  <c r="I9" i="9"/>
  <c r="K6" i="9"/>
  <c r="K11" i="9"/>
  <c r="I5" i="9"/>
  <c r="K13" i="9"/>
  <c r="I7" i="9"/>
  <c r="I6" i="9"/>
  <c r="L15" i="9"/>
  <c r="G15" i="9"/>
  <c r="J6" i="9"/>
  <c r="J9" i="9"/>
  <c r="K5" i="9"/>
  <c r="H17" i="9"/>
  <c r="E15" i="9" l="1"/>
  <c r="E18" i="9"/>
  <c r="B18" i="9" s="1"/>
  <c r="E10" i="9"/>
  <c r="B10" i="9" s="1"/>
  <c r="E11" i="9"/>
  <c r="B11" i="9" s="1"/>
  <c r="E9" i="9"/>
  <c r="B9" i="9" s="1"/>
  <c r="F271" i="9"/>
  <c r="B271" i="9" s="1"/>
  <c r="F15" i="9"/>
  <c r="E6" i="9"/>
  <c r="B6" i="9" s="1"/>
  <c r="E13" i="9"/>
  <c r="B13" i="9" s="1"/>
  <c r="E16" i="9"/>
  <c r="E17" i="9"/>
  <c r="B17" i="9" s="1"/>
  <c r="E7" i="9"/>
  <c r="B7" i="9" s="1"/>
  <c r="E12" i="9"/>
  <c r="B12" i="9" s="1"/>
  <c r="F16" i="9"/>
  <c r="F19" i="9"/>
  <c r="E5" i="9"/>
  <c r="B15" i="9" l="1"/>
  <c r="E14" i="9"/>
  <c r="F14" i="9"/>
  <c r="F3" i="9" s="1"/>
  <c r="B16" i="9"/>
  <c r="E4" i="9"/>
  <c r="B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<sst xmlns="http://schemas.openxmlformats.org/spreadsheetml/2006/main" count="4338" uniqueCount="3399">
  <si>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</si>
  <si>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</si>
  <si>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</si>
  <si>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</si>
  <si>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</si>
  <si>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</si>
  <si>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</si>
  <si>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</si>
  <si>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</si>
  <si>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</si>
  <si>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</si>
  <si>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</si>
  <si>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</si>
  <si>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</si>
  <si>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</si>
  <si>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</si>
  <si>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</si>
  <si>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</si>
  <si>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</si>
  <si>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</si>
  <si>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</si>
  <si>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</si>
  <si>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</si>
  <si>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</si>
  <si>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</si>
  <si>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</si>
  <si>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</si>
  <si>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</si>
  <si>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</si>
  <si>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</si>
  <si>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</si>
  <si>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OSNOVNA ŠKOLA KRAPINSKE TOPLICE</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</si>
  <si>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</si>
  <si>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</si>
  <si>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</si>
  <si>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</si>
  <si>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</si>
  <si>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</si>
  <si>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</si>
  <si>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</si>
  <si>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</si>
  <si>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</si>
  <si>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</si>
  <si>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</si>
  <si>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</si>
  <si>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</si>
  <si>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</si>
  <si>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</si>
  <si>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</si>
  <si>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16019 - OSNOVNA ŠKOLA KRAPINSKE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</si>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</sst>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547596.56000000006</v>
      </c>
      <c r="D2" s="6">
        <f>'PR-RAS'!E6</f>
        <v>600687.31000000006</v>
      </c>
      <c r="E2" s="6">
        <v>0</v>
      </c>
      <c r="F2" s="6">
        <v>0</v>
      </c>
      <c r="G2" s="7">
        <f t="shared" ref="G2:G264" si="0">(B2/1000)*(C2*1+D2*2)</f>
        <v>1748.9711800000002</v>
      </c>
      <c r="H2" s="7">
        <f t="shared" ref="H2:H264" si="1">ABS(C2-ROUND(C2,0))+ABS(D2-ROUND(D2,0))</f>
        <v>0.75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483345.3</v>
      </c>
      <c r="D46" s="1">
        <f>'PR-RAS'!E50</f>
        <v>545671.15</v>
      </c>
      <c r="E46" s="1">
        <v>0</v>
      </c>
      <c r="F46" s="1">
        <v>0</v>
      </c>
      <c r="G46" s="2">
        <f t="shared" si="0"/>
        <v>70860.941999999995</v>
      </c>
      <c r="H46" s="2">
        <f t="shared" si="1"/>
        <v>0.45000000001164153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482155.57</v>
      </c>
      <c r="D64" s="1">
        <f>'PR-RAS'!E68</f>
        <v>545671.15</v>
      </c>
      <c r="E64" s="1">
        <v>0</v>
      </c>
      <c r="F64" s="1">
        <v>0</v>
      </c>
      <c r="G64" s="2">
        <f t="shared" si="0"/>
        <v>99130.365810000003</v>
      </c>
      <c r="H64" s="2">
        <f t="shared" si="1"/>
        <v>0.58000000001629815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482155.57</v>
      </c>
      <c r="D65" s="1">
        <f>'PR-RAS'!E69</f>
        <v>545671.15</v>
      </c>
      <c r="E65" s="1">
        <v>0</v>
      </c>
      <c r="F65" s="1">
        <v>0</v>
      </c>
      <c r="G65" s="2">
        <f t="shared" si="0"/>
        <v>100703.86368000001</v>
      </c>
      <c r="H65" s="2">
        <f t="shared" si="1"/>
        <v>0.58000000001629815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1189.73</v>
      </c>
      <c r="D70" s="1">
        <f>'PR-RAS'!E74</f>
        <v>0</v>
      </c>
      <c r="E70" s="1">
        <v>0</v>
      </c>
      <c r="F70" s="1">
        <v>0</v>
      </c>
      <c r="G70" s="2">
        <f t="shared" si="0"/>
        <v>82.091370000000012</v>
      </c>
      <c r="H70" s="2">
        <f t="shared" si="1"/>
        <v>0.26999999999998181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1189.73</v>
      </c>
      <c r="D71" s="1">
        <f>'PR-RAS'!E75</f>
        <v>0</v>
      </c>
      <c r="E71" s="1">
        <v>0</v>
      </c>
      <c r="F71" s="1">
        <v>0</v>
      </c>
      <c r="G71" s="2">
        <f t="shared" si="0"/>
        <v>83.281100000000009</v>
      </c>
      <c r="H71" s="2">
        <f t="shared" si="1"/>
        <v>0.26999999999998181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2.52</v>
      </c>
      <c r="E78" s="1">
        <v>0</v>
      </c>
      <c r="F78" s="1">
        <v>0</v>
      </c>
      <c r="G78" s="2">
        <f t="shared" si="0"/>
        <v>0.38884999999999997</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2.52</v>
      </c>
      <c r="E79" s="1">
        <v>0</v>
      </c>
      <c r="F79" s="1">
        <v>0</v>
      </c>
      <c r="G79" s="2">
        <f t="shared" si="0"/>
        <v>0.39389999999999997</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2.52</v>
      </c>
      <c r="E81" s="1">
        <v>0</v>
      </c>
      <c r="F81" s="1">
        <v>0</v>
      </c>
      <c r="G81" s="2">
        <f t="shared" si="0"/>
        <v>0.40399999999999997</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36867.85</v>
      </c>
      <c r="D102" s="1">
        <f>'PR-RAS'!E106</f>
        <v>23581.32</v>
      </c>
      <c r="E102" s="1">
        <v>0</v>
      </c>
      <c r="F102" s="1">
        <v>0</v>
      </c>
      <c r="G102" s="2">
        <f t="shared" si="0"/>
        <v>8487.0794900000001</v>
      </c>
      <c r="H102" s="2">
        <f t="shared" si="1"/>
        <v>0.47000000000116415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36867.85</v>
      </c>
      <c r="D108" s="1">
        <f>'PR-RAS'!E112</f>
        <v>23581.32</v>
      </c>
      <c r="E108" s="1">
        <v>0</v>
      </c>
      <c r="F108" s="1">
        <v>0</v>
      </c>
      <c r="G108" s="2">
        <f t="shared" si="0"/>
        <v>8991.2624299999989</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36867.85</v>
      </c>
      <c r="D113" s="1">
        <f>'PR-RAS'!E117</f>
        <v>23581.32</v>
      </c>
      <c r="E113" s="1">
        <v>0</v>
      </c>
      <c r="F113" s="1">
        <v>0</v>
      </c>
      <c r="G113" s="2">
        <f t="shared" si="0"/>
        <v>9411.4148799999984</v>
      </c>
      <c r="H113" s="2">
        <f t="shared" si="1"/>
        <v>0.47000000000116415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2153.7799999999997</v>
      </c>
      <c r="D120" s="1">
        <f>'PR-RAS'!E124</f>
        <v>1741.5500000000002</v>
      </c>
      <c r="E120" s="1">
        <v>0</v>
      </c>
      <c r="F120" s="1">
        <v>0</v>
      </c>
      <c r="G120" s="2">
        <f t="shared" si="0"/>
        <v>670.78872000000001</v>
      </c>
      <c r="H120" s="2">
        <f t="shared" si="1"/>
        <v>0.67000000000007276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1608.87</v>
      </c>
      <c r="D121" s="1">
        <f>'PR-RAS'!E125</f>
        <v>610.6</v>
      </c>
      <c r="E121" s="1">
        <v>0</v>
      </c>
      <c r="F121" s="1">
        <v>0</v>
      </c>
      <c r="G121" s="2">
        <f t="shared" si="0"/>
        <v>339.60839999999996</v>
      </c>
      <c r="H121" s="2">
        <f t="shared" si="1"/>
        <v>0.5300000000000864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1608.87</v>
      </c>
      <c r="D123" s="1">
        <f>'PR-RAS'!E127</f>
        <v>610.6</v>
      </c>
      <c r="E123" s="1">
        <v>0</v>
      </c>
      <c r="F123" s="1">
        <v>0</v>
      </c>
      <c r="G123" s="2">
        <f t="shared" si="0"/>
        <v>345.26853999999997</v>
      </c>
      <c r="H123" s="2">
        <f t="shared" si="1"/>
        <v>0.5300000000000864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544.91</v>
      </c>
      <c r="D124" s="1">
        <f>'PR-RAS'!E128</f>
        <v>1130.95</v>
      </c>
      <c r="E124" s="1">
        <v>0</v>
      </c>
      <c r="F124" s="1">
        <v>0</v>
      </c>
      <c r="G124" s="2">
        <f t="shared" si="0"/>
        <v>345.23762999999997</v>
      </c>
      <c r="H124" s="2">
        <f t="shared" si="1"/>
        <v>0.13999999999998636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544.91</v>
      </c>
      <c r="D125" s="1">
        <f>'PR-RAS'!E129</f>
        <v>1130.95</v>
      </c>
      <c r="E125" s="1">
        <v>0</v>
      </c>
      <c r="F125" s="1">
        <v>0</v>
      </c>
      <c r="G125" s="2">
        <f t="shared" si="0"/>
        <v>348.04444000000001</v>
      </c>
      <c r="H125" s="2">
        <f t="shared" si="1"/>
        <v>0.13999999999998636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25229.62</v>
      </c>
      <c r="D129" s="1">
        <f>'PR-RAS'!E133</f>
        <v>29690.77</v>
      </c>
      <c r="E129" s="1">
        <v>0</v>
      </c>
      <c r="F129" s="1">
        <v>0</v>
      </c>
      <c r="G129" s="2">
        <f t="shared" si="0"/>
        <v>10830.228480000002</v>
      </c>
      <c r="H129" s="2">
        <f t="shared" si="1"/>
        <v>0.61000000000058208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25229.62</v>
      </c>
      <c r="D130" s="1">
        <f>'PR-RAS'!E134</f>
        <v>29690.77</v>
      </c>
      <c r="E130" s="1">
        <v>0</v>
      </c>
      <c r="F130" s="1">
        <v>0</v>
      </c>
      <c r="G130" s="2">
        <f t="shared" si="0"/>
        <v>10914.83964</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25229.62</v>
      </c>
      <c r="D131" s="1">
        <f>'PR-RAS'!E135</f>
        <v>29690.77</v>
      </c>
      <c r="E131" s="1">
        <v>0</v>
      </c>
      <c r="F131" s="1">
        <v>0</v>
      </c>
      <c r="G131" s="2">
        <f t="shared" si="0"/>
        <v>10999.450800000001</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533764.25</v>
      </c>
      <c r="D147" s="1">
        <f>'PR-RAS'!E151</f>
        <v>598056.11</v>
      </c>
      <c r="E147" s="1">
        <v>0</v>
      </c>
      <c r="F147" s="1">
        <v>0</v>
      </c>
      <c r="G147" s="2">
        <f t="shared" si="0"/>
        <v>252561.96461999998</v>
      </c>
      <c r="H147" s="2">
        <f t="shared" si="1"/>
        <v>0.35999999998603016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443107.77999999997</v>
      </c>
      <c r="D148" s="1">
        <f>'PR-RAS'!E152</f>
        <v>482842.86</v>
      </c>
      <c r="E148" s="1">
        <v>0</v>
      </c>
      <c r="F148" s="1">
        <v>0</v>
      </c>
      <c r="G148" s="2">
        <f t="shared" si="0"/>
        <v>207092.64449999999</v>
      </c>
      <c r="H148" s="2">
        <f t="shared" si="1"/>
        <v>0.36000000004423782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366092.99</v>
      </c>
      <c r="D149" s="1">
        <f>'PR-RAS'!E153</f>
        <v>399343.01</v>
      </c>
      <c r="E149" s="1">
        <v>0</v>
      </c>
      <c r="F149" s="1">
        <v>0</v>
      </c>
      <c r="G149" s="2">
        <f t="shared" si="0"/>
        <v>172387.29347999999</v>
      </c>
      <c r="H149" s="2">
        <f t="shared" si="1"/>
        <v>2.0000000018626451E-2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356690.81</v>
      </c>
      <c r="D150" s="1">
        <f>'PR-RAS'!E154</f>
        <v>385473.09</v>
      </c>
      <c r="E150" s="1">
        <v>0</v>
      </c>
      <c r="F150" s="1">
        <v>0</v>
      </c>
      <c r="G150" s="2">
        <f t="shared" si="0"/>
        <v>168017.91151000001</v>
      </c>
      <c r="H150" s="2">
        <f t="shared" si="1"/>
        <v>0.28000000002793968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5225.68</v>
      </c>
      <c r="D152" s="1">
        <f>'PR-RAS'!E156</f>
        <v>9619.42</v>
      </c>
      <c r="E152" s="1">
        <v>0</v>
      </c>
      <c r="F152" s="1">
        <v>0</v>
      </c>
      <c r="G152" s="2">
        <f t="shared" si="0"/>
        <v>3694.1425199999999</v>
      </c>
      <c r="H152" s="2">
        <f t="shared" si="1"/>
        <v>0.73999999999978172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4176.5</v>
      </c>
      <c r="D153" s="1">
        <f>'PR-RAS'!E157</f>
        <v>4250.5</v>
      </c>
      <c r="E153" s="1">
        <v>0</v>
      </c>
      <c r="F153" s="1">
        <v>0</v>
      </c>
      <c r="G153" s="2">
        <f t="shared" si="0"/>
        <v>1926.98</v>
      </c>
      <c r="H153" s="2">
        <f t="shared" si="1"/>
        <v>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16212.18</v>
      </c>
      <c r="D154" s="1">
        <f>'PR-RAS'!E158</f>
        <v>17334.689999999999</v>
      </c>
      <c r="E154" s="1">
        <v>0</v>
      </c>
      <c r="F154" s="1">
        <v>0</v>
      </c>
      <c r="G154" s="2">
        <f t="shared" si="0"/>
        <v>7784.8786799999998</v>
      </c>
      <c r="H154" s="2">
        <f t="shared" si="1"/>
        <v>0.49000000000160071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60802.61</v>
      </c>
      <c r="D155" s="1">
        <f>'PR-RAS'!E159</f>
        <v>66165.16</v>
      </c>
      <c r="E155" s="1">
        <v>0</v>
      </c>
      <c r="F155" s="1">
        <v>0</v>
      </c>
      <c r="G155" s="2">
        <f t="shared" si="0"/>
        <v>29742.471219999999</v>
      </c>
      <c r="H155" s="2">
        <f t="shared" si="1"/>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60797.81</v>
      </c>
      <c r="D157" s="1">
        <f>'PR-RAS'!E161</f>
        <v>66165.16</v>
      </c>
      <c r="E157" s="1">
        <v>0</v>
      </c>
      <c r="F157" s="1">
        <v>0</v>
      </c>
      <c r="G157" s="2">
        <f t="shared" si="0"/>
        <v>30127.988280000001</v>
      </c>
      <c r="H157" s="2">
        <f t="shared" si="1"/>
        <v>0.35000000000582077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v>
      </c>
      <c r="D158" s="1">
        <f>'PR-RAS'!E162</f>
        <v>0</v>
      </c>
      <c r="E158" s="1">
        <v>0</v>
      </c>
      <c r="F158" s="1">
        <v>0</v>
      </c>
      <c r="G158" s="2">
        <f t="shared" si="0"/>
        <v>0.75359999999999994</v>
      </c>
      <c r="H158" s="2">
        <f t="shared" si="1"/>
        <v>0.20000000000000018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90052.430000000008</v>
      </c>
      <c r="D159" s="1">
        <f>'PR-RAS'!E163</f>
        <v>114180.63</v>
      </c>
      <c r="E159" s="1">
        <v>0</v>
      </c>
      <c r="F159" s="1">
        <v>0</v>
      </c>
      <c r="G159" s="2">
        <f t="shared" si="0"/>
        <v>50309.363020000004</v>
      </c>
      <c r="H159" s="2">
        <f t="shared" si="1"/>
        <v>0.80000000000291038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26658.07</v>
      </c>
      <c r="D160" s="1">
        <f>'PR-RAS'!E164</f>
        <v>30068.43</v>
      </c>
      <c r="E160" s="1">
        <v>0</v>
      </c>
      <c r="F160" s="1">
        <v>0</v>
      </c>
      <c r="G160" s="2">
        <f t="shared" si="0"/>
        <v>13800.39387</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1597.45</v>
      </c>
      <c r="D161" s="1">
        <f>'PR-RAS'!E165</f>
        <v>3115.61</v>
      </c>
      <c r="E161" s="1">
        <v>0</v>
      </c>
      <c r="F161" s="1">
        <v>0</v>
      </c>
      <c r="G161" s="2">
        <f t="shared" si="0"/>
        <v>1252.5871999999999</v>
      </c>
      <c r="H161" s="2">
        <f t="shared" si="1"/>
        <v>0.83999999999991815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24000.16</v>
      </c>
      <c r="D162" s="1">
        <f>'PR-RAS'!E166</f>
        <v>26482.22</v>
      </c>
      <c r="E162" s="1">
        <v>0</v>
      </c>
      <c r="F162" s="1">
        <v>0</v>
      </c>
      <c r="G162" s="2">
        <f t="shared" si="0"/>
        <v>12391.3006</v>
      </c>
      <c r="H162" s="2">
        <f t="shared" si="1"/>
        <v>0.38000000000101863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1060.46</v>
      </c>
      <c r="D163" s="1">
        <f>'PR-RAS'!E167</f>
        <v>470.6</v>
      </c>
      <c r="E163" s="1">
        <v>0</v>
      </c>
      <c r="F163" s="1">
        <v>0</v>
      </c>
      <c r="G163" s="2">
        <f t="shared" si="0"/>
        <v>324.26892000000004</v>
      </c>
      <c r="H163" s="2">
        <f t="shared" si="1"/>
        <v>0.86000000000001364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33104.379999999997</v>
      </c>
      <c r="D165" s="1">
        <f>'PR-RAS'!E169</f>
        <v>57178.759999999995</v>
      </c>
      <c r="E165" s="1">
        <v>0</v>
      </c>
      <c r="F165" s="1">
        <v>0</v>
      </c>
      <c r="G165" s="2">
        <f t="shared" si="0"/>
        <v>24183.7516</v>
      </c>
      <c r="H165" s="2">
        <f t="shared" si="1"/>
        <v>0.62000000000261934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3443.03</v>
      </c>
      <c r="D166" s="1">
        <f>'PR-RAS'!E170</f>
        <v>3887.35</v>
      </c>
      <c r="E166" s="1">
        <v>0</v>
      </c>
      <c r="F166" s="1">
        <v>0</v>
      </c>
      <c r="G166" s="2">
        <f t="shared" si="0"/>
        <v>1850.92545</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20765.45</v>
      </c>
      <c r="D167" s="1">
        <f>'PR-RAS'!E171</f>
        <v>41366.89</v>
      </c>
      <c r="E167" s="1">
        <v>0</v>
      </c>
      <c r="F167" s="1">
        <v>0</v>
      </c>
      <c r="G167" s="2">
        <f t="shared" si="0"/>
        <v>17180.872179999998</v>
      </c>
      <c r="H167" s="2">
        <f t="shared" si="1"/>
        <v>0.56000000000130967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7579.94</v>
      </c>
      <c r="D168" s="1">
        <f>'PR-RAS'!E172</f>
        <v>11046.27</v>
      </c>
      <c r="E168" s="1">
        <v>0</v>
      </c>
      <c r="F168" s="1">
        <v>0</v>
      </c>
      <c r="G168" s="2">
        <f t="shared" si="0"/>
        <v>4955.3041600000006</v>
      </c>
      <c r="H168" s="2">
        <f t="shared" si="1"/>
        <v>0.33000000000083674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462.98</v>
      </c>
      <c r="D169" s="1">
        <f>'PR-RAS'!E173</f>
        <v>878.25</v>
      </c>
      <c r="E169" s="1">
        <v>0</v>
      </c>
      <c r="F169" s="1">
        <v>0</v>
      </c>
      <c r="G169" s="2">
        <f t="shared" si="0"/>
        <v>372.87264000000005</v>
      </c>
      <c r="H169" s="2">
        <f t="shared" si="1"/>
        <v>0.26999999999998181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852.98</v>
      </c>
      <c r="D170" s="1">
        <f>'PR-RAS'!E174</f>
        <v>0</v>
      </c>
      <c r="E170" s="1">
        <v>0</v>
      </c>
      <c r="F170" s="1">
        <v>0</v>
      </c>
      <c r="G170" s="2">
        <f t="shared" si="0"/>
        <v>144.15362000000002</v>
      </c>
      <c r="H170" s="2">
        <f t="shared" si="1"/>
        <v>1.999999999998181E-2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26926.27</v>
      </c>
      <c r="D173" s="1">
        <f>'PR-RAS'!E177</f>
        <v>25102.85</v>
      </c>
      <c r="E173" s="1">
        <v>0</v>
      </c>
      <c r="F173" s="1">
        <v>0</v>
      </c>
      <c r="G173" s="2">
        <f t="shared" si="0"/>
        <v>13266.698839999999</v>
      </c>
      <c r="H173" s="2">
        <f t="shared" si="1"/>
        <v>0.42000000000189175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1608.46</v>
      </c>
      <c r="D174" s="1">
        <f>'PR-RAS'!E178</f>
        <v>1465.47</v>
      </c>
      <c r="E174" s="1">
        <v>0</v>
      </c>
      <c r="F174" s="1">
        <v>0</v>
      </c>
      <c r="G174" s="2">
        <f t="shared" si="0"/>
        <v>785.31619999999987</v>
      </c>
      <c r="H174" s="2">
        <f t="shared" si="1"/>
        <v>0.93000000000006366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5144.17</v>
      </c>
      <c r="D175" s="1">
        <f>'PR-RAS'!E179</f>
        <v>317.91000000000003</v>
      </c>
      <c r="E175" s="1">
        <v>0</v>
      </c>
      <c r="F175" s="1">
        <v>0</v>
      </c>
      <c r="G175" s="2">
        <f t="shared" si="0"/>
        <v>1005.7182599999999</v>
      </c>
      <c r="H175" s="2">
        <f t="shared" si="1"/>
        <v>0.26000000000004775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3779.54</v>
      </c>
      <c r="D177" s="1">
        <f>'PR-RAS'!E181</f>
        <v>4285.8</v>
      </c>
      <c r="E177" s="1">
        <v>0</v>
      </c>
      <c r="F177" s="1">
        <v>0</v>
      </c>
      <c r="G177" s="2">
        <f t="shared" si="0"/>
        <v>2173.8006399999999</v>
      </c>
      <c r="H177" s="2">
        <f t="shared" si="1"/>
        <v>0.65999999999985448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590.78</v>
      </c>
      <c r="D179" s="1">
        <f>'PR-RAS'!E183</f>
        <v>387.44</v>
      </c>
      <c r="E179" s="1">
        <v>0</v>
      </c>
      <c r="F179" s="1">
        <v>0</v>
      </c>
      <c r="G179" s="2">
        <f t="shared" si="0"/>
        <v>243.08747999999997</v>
      </c>
      <c r="H179" s="2">
        <f t="shared" si="1"/>
        <v>0.66000000000002501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724.67</v>
      </c>
      <c r="D180" s="1">
        <f>'PR-RAS'!E184</f>
        <v>878.33</v>
      </c>
      <c r="E180" s="1">
        <v>0</v>
      </c>
      <c r="F180" s="1">
        <v>0</v>
      </c>
      <c r="G180" s="2">
        <f t="shared" si="0"/>
        <v>444.15806999999995</v>
      </c>
      <c r="H180" s="2">
        <f t="shared" si="1"/>
        <v>0.66000000000008185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964.51</v>
      </c>
      <c r="D181" s="1">
        <f>'PR-RAS'!E185</f>
        <v>609.29999999999995</v>
      </c>
      <c r="E181" s="1">
        <v>0</v>
      </c>
      <c r="F181" s="1">
        <v>0</v>
      </c>
      <c r="G181" s="2">
        <f t="shared" si="0"/>
        <v>392.95979999999992</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14114.14</v>
      </c>
      <c r="D182" s="1">
        <f>'PR-RAS'!E186</f>
        <v>17158.599999999999</v>
      </c>
      <c r="E182" s="1">
        <v>0</v>
      </c>
      <c r="F182" s="1">
        <v>0</v>
      </c>
      <c r="G182" s="2">
        <f t="shared" si="0"/>
        <v>8766.0725399999992</v>
      </c>
      <c r="H182" s="2">
        <f t="shared" si="1"/>
        <v>0.54000000000087311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3363.71</v>
      </c>
      <c r="D184" s="1">
        <f>'PR-RAS'!E188</f>
        <v>1830.59</v>
      </c>
      <c r="E184" s="1">
        <v>0</v>
      </c>
      <c r="F184" s="1">
        <v>0</v>
      </c>
      <c r="G184" s="2">
        <f t="shared" si="0"/>
        <v>1285.5548699999999</v>
      </c>
      <c r="H184" s="2">
        <f t="shared" si="1"/>
        <v>0.70000000000004547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916.91</v>
      </c>
      <c r="D186" s="1">
        <f>'PR-RAS'!E190</f>
        <v>426.54</v>
      </c>
      <c r="E186" s="1">
        <v>0</v>
      </c>
      <c r="F186" s="1">
        <v>0</v>
      </c>
      <c r="G186" s="2">
        <f t="shared" si="0"/>
        <v>327.44815</v>
      </c>
      <c r="H186" s="2">
        <f t="shared" si="1"/>
        <v>0.55000000000001137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193.5</v>
      </c>
      <c r="D187" s="1">
        <f>'PR-RAS'!E191</f>
        <v>386.26</v>
      </c>
      <c r="E187" s="1">
        <v>0</v>
      </c>
      <c r="F187" s="1">
        <v>0</v>
      </c>
      <c r="G187" s="2">
        <f t="shared" si="0"/>
        <v>179.67972</v>
      </c>
      <c r="H187" s="2">
        <f t="shared" si="1"/>
        <v>0.75999999999999091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119.45</v>
      </c>
      <c r="D188" s="1">
        <f>'PR-RAS'!E192</f>
        <v>121.36</v>
      </c>
      <c r="E188" s="1">
        <v>0</v>
      </c>
      <c r="F188" s="1">
        <v>0</v>
      </c>
      <c r="G188" s="2">
        <f t="shared" si="0"/>
        <v>67.725790000000003</v>
      </c>
      <c r="H188" s="2">
        <f t="shared" si="1"/>
        <v>0.81000000000000227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1562.81</v>
      </c>
      <c r="D189" s="1">
        <f>'PR-RAS'!E193</f>
        <v>824.43</v>
      </c>
      <c r="E189" s="1">
        <v>0</v>
      </c>
      <c r="F189" s="1">
        <v>0</v>
      </c>
      <c r="G189" s="2">
        <f t="shared" si="0"/>
        <v>603.79395999999997</v>
      </c>
      <c r="H189" s="2">
        <f t="shared" si="1"/>
        <v>0.62000000000000455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303.60000000000002</v>
      </c>
      <c r="D190" s="1">
        <f>'PR-RAS'!E194</f>
        <v>0</v>
      </c>
      <c r="E190" s="1">
        <v>0</v>
      </c>
      <c r="F190" s="1">
        <v>0</v>
      </c>
      <c r="G190" s="2">
        <f t="shared" si="0"/>
        <v>57.380400000000002</v>
      </c>
      <c r="H190" s="2">
        <f t="shared" si="1"/>
        <v>0.39999999999997726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267.44</v>
      </c>
      <c r="D191" s="1">
        <f>'PR-RAS'!E195</f>
        <v>72</v>
      </c>
      <c r="E191" s="1">
        <v>0</v>
      </c>
      <c r="F191" s="1">
        <v>0</v>
      </c>
      <c r="G191" s="2">
        <f t="shared" si="0"/>
        <v>78.173600000000008</v>
      </c>
      <c r="H191" s="2">
        <f t="shared" si="1"/>
        <v>0.43999999999999773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604.04</v>
      </c>
      <c r="D192" s="1">
        <f>'PR-RAS'!E196</f>
        <v>380.85</v>
      </c>
      <c r="E192" s="1">
        <v>0</v>
      </c>
      <c r="F192" s="1">
        <v>0</v>
      </c>
      <c r="G192" s="2">
        <f t="shared" si="0"/>
        <v>260.85633999999999</v>
      </c>
      <c r="H192" s="2">
        <f t="shared" si="1"/>
        <v>0.18999999999994088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604.04</v>
      </c>
      <c r="D206" s="1">
        <f>'PR-RAS'!E210</f>
        <v>380.85</v>
      </c>
      <c r="E206" s="1">
        <v>0</v>
      </c>
      <c r="F206" s="1">
        <v>0</v>
      </c>
      <c r="G206" s="2">
        <f t="shared" si="0"/>
        <v>279.97669999999999</v>
      </c>
      <c r="H206" s="2">
        <f t="shared" si="1"/>
        <v>0.18999999999994088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482.25</v>
      </c>
      <c r="D207" s="1">
        <f>'PR-RAS'!E211</f>
        <v>380.72</v>
      </c>
      <c r="E207" s="1">
        <v>0</v>
      </c>
      <c r="F207" s="1">
        <v>0</v>
      </c>
      <c r="G207" s="2">
        <f t="shared" si="0"/>
        <v>256.20013999999998</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121.79</v>
      </c>
      <c r="D209" s="1">
        <f>'PR-RAS'!E213</f>
        <v>0.13</v>
      </c>
      <c r="E209" s="1">
        <v>0</v>
      </c>
      <c r="F209" s="1">
        <v>0</v>
      </c>
      <c r="G209" s="2">
        <f t="shared" si="0"/>
        <v>25.386400000000002</v>
      </c>
      <c r="H209" s="2">
        <f t="shared" si="1"/>
        <v>0.33999999999999375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651.77</v>
      </c>
      <c r="E259" s="1">
        <v>0</v>
      </c>
      <c r="F259" s="1">
        <v>0</v>
      </c>
      <c r="G259" s="2">
        <f t="shared" si="0"/>
        <v>336.31331999999998</v>
      </c>
      <c r="H259" s="2">
        <f t="shared" si="1"/>
        <v>0.23000000000001819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651.77</v>
      </c>
      <c r="E260" s="1">
        <v>0</v>
      </c>
      <c r="F260" s="1">
        <v>0</v>
      </c>
      <c r="G260" s="2">
        <f t="shared" si="0"/>
        <v>337.61685999999997</v>
      </c>
      <c r="H260" s="2">
        <f t="shared" si="1"/>
        <v>0.23000000000001819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651.77</v>
      </c>
      <c r="E262" s="1">
        <v>0</v>
      </c>
      <c r="F262" s="1">
        <v>0</v>
      </c>
      <c r="G262" s="2">
        <f t="shared" si="0"/>
        <v>340.22394000000003</v>
      </c>
      <c r="H262" s="2">
        <f t="shared" si="1"/>
        <v>0.23000000000001819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533764.25</v>
      </c>
      <c r="D285" s="1">
        <f>'PR-RAS'!E289</f>
        <v>598056.11</v>
      </c>
      <c r="E285" s="1">
        <v>0</v>
      </c>
      <c r="F285" s="1">
        <v>0</v>
      </c>
      <c r="G285" s="2">
        <f t="shared" si="8"/>
        <v>491284.91747999995</v>
      </c>
      <c r="H285" s="2">
        <f t="shared" si="9"/>
        <v>0.35999999998603016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13832.310000000056</v>
      </c>
      <c r="D286" s="1">
        <f>'PR-RAS'!E290</f>
        <v>2631.2000000000698</v>
      </c>
      <c r="E286" s="1">
        <v>0</v>
      </c>
      <c r="F286" s="1">
        <v>0</v>
      </c>
      <c r="G286" s="2">
        <f t="shared" si="8"/>
        <v>5441.992350000055</v>
      </c>
      <c r="H286" s="2">
        <f t="shared" si="9"/>
        <v>0.51000000012572855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8991.23</v>
      </c>
      <c r="D288" s="1">
        <f>'PR-RAS'!E292</f>
        <v>13341</v>
      </c>
      <c r="E288" s="1">
        <v>0</v>
      </c>
      <c r="F288" s="1">
        <v>0</v>
      </c>
      <c r="G288" s="2">
        <f t="shared" si="8"/>
        <v>10238.217009999998</v>
      </c>
      <c r="H288" s="2">
        <f t="shared" si="9"/>
        <v>0.22999999999956344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3532.5</v>
      </c>
      <c r="D290" s="1">
        <f>'PR-RAS'!E294</f>
        <v>815.61</v>
      </c>
      <c r="E290" s="1">
        <v>0</v>
      </c>
      <c r="F290" s="1">
        <v>0</v>
      </c>
      <c r="G290" s="2">
        <f t="shared" si="8"/>
        <v>1492.3150799999999</v>
      </c>
      <c r="H290" s="2">
        <f t="shared" si="9"/>
        <v>0.88999999999998636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453.12</v>
      </c>
      <c r="D291" s="1">
        <f>'PR-RAS'!E295</f>
        <v>112.83</v>
      </c>
      <c r="E291" s="1">
        <v>0</v>
      </c>
      <c r="F291" s="1">
        <v>0</v>
      </c>
      <c r="G291" s="2">
        <f t="shared" si="8"/>
        <v>196.84619999999998</v>
      </c>
      <c r="H291" s="2">
        <f t="shared" si="9"/>
        <v>0.29000000000000625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1938.08</v>
      </c>
      <c r="D345" s="1">
        <f>'PR-RAS'!E350</f>
        <v>115</v>
      </c>
      <c r="E345" s="1">
        <v>0</v>
      </c>
      <c r="F345" s="1">
        <v>0</v>
      </c>
      <c r="G345" s="2">
        <f t="shared" si="8"/>
        <v>745.8195199999999</v>
      </c>
      <c r="H345" s="2">
        <f t="shared" si="9"/>
        <v>7.999999999992724E-2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1938.08</v>
      </c>
      <c r="D358" s="1">
        <f>'PR-RAS'!E363</f>
        <v>115</v>
      </c>
      <c r="E358" s="1">
        <v>0</v>
      </c>
      <c r="F358" s="1">
        <v>0</v>
      </c>
      <c r="G358" s="2">
        <f t="shared" si="8"/>
        <v>774.00455999999997</v>
      </c>
      <c r="H358" s="2">
        <f t="shared" si="9"/>
        <v>7.999999999992724E-2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1938.08</v>
      </c>
      <c r="D364" s="1">
        <f>'PR-RAS'!E369</f>
        <v>115</v>
      </c>
      <c r="E364" s="1">
        <v>0</v>
      </c>
      <c r="F364" s="1">
        <v>0</v>
      </c>
      <c r="G364" s="2">
        <f t="shared" si="8"/>
        <v>787.01303999999993</v>
      </c>
      <c r="H364" s="2">
        <f t="shared" si="9"/>
        <v>7.999999999992724E-2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1206.45</v>
      </c>
      <c r="D365" s="1">
        <f>'PR-RAS'!E370</f>
        <v>115</v>
      </c>
      <c r="E365" s="1">
        <v>0</v>
      </c>
      <c r="F365" s="1">
        <v>0</v>
      </c>
      <c r="G365" s="2">
        <f t="shared" si="8"/>
        <v>522.86779999999999</v>
      </c>
      <c r="H365" s="2">
        <f t="shared" si="9"/>
        <v>0.45000000000004547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731.63</v>
      </c>
      <c r="D366" s="1">
        <f>'PR-RAS'!E371</f>
        <v>0</v>
      </c>
      <c r="E366" s="1">
        <v>0</v>
      </c>
      <c r="F366" s="1">
        <v>0</v>
      </c>
      <c r="G366" s="2">
        <f t="shared" si="8"/>
        <v>267.04494999999997</v>
      </c>
      <c r="H366" s="2">
        <f t="shared" si="9"/>
        <v>0.37000000000000455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1938.08</v>
      </c>
      <c r="D403" s="1">
        <f>'PR-RAS'!E408</f>
        <v>115</v>
      </c>
      <c r="E403" s="1">
        <v>0</v>
      </c>
      <c r="F403" s="1">
        <v>0</v>
      </c>
      <c r="G403" s="2">
        <f t="shared" si="8"/>
        <v>871.56816000000003</v>
      </c>
      <c r="H403" s="2">
        <f t="shared" si="9"/>
        <v>7.999999999992724E-2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1037.1500000000001</v>
      </c>
      <c r="D405" s="1">
        <f>'PR-RAS'!E410</f>
        <v>0</v>
      </c>
      <c r="E405" s="1">
        <v>0</v>
      </c>
      <c r="F405" s="1">
        <v>0</v>
      </c>
      <c r="G405" s="2">
        <f t="shared" si="8"/>
        <v>419.00860000000006</v>
      </c>
      <c r="H405" s="2">
        <f t="shared" si="9"/>
        <v>0.15000000000009095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547596.56000000006</v>
      </c>
      <c r="D407" s="1">
        <f>'PR-RAS'!E412</f>
        <v>600687.31000000006</v>
      </c>
      <c r="E407" s="1">
        <v>0</v>
      </c>
      <c r="F407" s="1">
        <v>0</v>
      </c>
      <c r="G407" s="2">
        <f t="shared" si="8"/>
        <v>710082.29908000014</v>
      </c>
      <c r="H407" s="2">
        <f t="shared" si="9"/>
        <v>0.75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535702.32999999996</v>
      </c>
      <c r="D408" s="1">
        <f>'PR-RAS'!E413</f>
        <v>598171.11</v>
      </c>
      <c r="E408" s="1">
        <v>0</v>
      </c>
      <c r="F408" s="1">
        <v>0</v>
      </c>
      <c r="G408" s="2">
        <f t="shared" si="8"/>
        <v>704942.13184999989</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11894.230000000098</v>
      </c>
      <c r="D409" s="1">
        <f>'PR-RAS'!E414</f>
        <v>2516.2000000000698</v>
      </c>
      <c r="E409" s="1">
        <v>0</v>
      </c>
      <c r="F409" s="1">
        <v>0</v>
      </c>
      <c r="G409" s="2">
        <f t="shared" si="8"/>
        <v>6906.0650400000968</v>
      </c>
      <c r="H409" s="2">
        <f t="shared" si="9"/>
        <v>0.43000000016763806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7954.08</v>
      </c>
      <c r="D411" s="1">
        <f>'PR-RAS'!E416</f>
        <v>13341</v>
      </c>
      <c r="E411" s="1">
        <v>0</v>
      </c>
      <c r="F411" s="1">
        <v>0</v>
      </c>
      <c r="G411" s="2">
        <f t="shared" si="8"/>
        <v>14200.792799999999</v>
      </c>
      <c r="H411" s="2">
        <f t="shared" si="9"/>
        <v>7.999999999992724E-2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3532.5</v>
      </c>
      <c r="D413" s="1">
        <f>'PR-RAS'!E418</f>
        <v>815.61</v>
      </c>
      <c r="E413" s="1">
        <v>0</v>
      </c>
      <c r="F413" s="1">
        <v>0</v>
      </c>
      <c r="G413" s="2">
        <f t="shared" si="8"/>
        <v>2127.45264</v>
      </c>
      <c r="H413" s="2">
        <f t="shared" si="9"/>
        <v>0.88999999999998636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547596.56000000006</v>
      </c>
      <c r="D633" s="1">
        <f>'PR-RAS'!E639</f>
        <v>600687.31000000006</v>
      </c>
      <c r="E633" s="1">
        <v>0</v>
      </c>
      <c r="F633" s="1">
        <v>0</v>
      </c>
      <c r="G633" s="2">
        <f t="shared" si="10"/>
        <v>1105349.7857600001</v>
      </c>
      <c r="H633" s="2">
        <f t="shared" si="11"/>
        <v>0.75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535702.32999999996</v>
      </c>
      <c r="D634" s="1">
        <f>'PR-RAS'!E640</f>
        <v>598171.11</v>
      </c>
      <c r="E634" s="1">
        <v>0</v>
      </c>
      <c r="F634" s="1">
        <v>0</v>
      </c>
      <c r="G634" s="2">
        <f t="shared" si="10"/>
        <v>1096384.2001499999</v>
      </c>
      <c r="H634" s="2">
        <f t="shared" si="11"/>
        <v>0.43999999994412065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11894.230000000098</v>
      </c>
      <c r="D635" s="1">
        <f>'PR-RAS'!E641</f>
        <v>2516.2000000000698</v>
      </c>
      <c r="E635" s="1">
        <v>0</v>
      </c>
      <c r="F635" s="1">
        <v>0</v>
      </c>
      <c r="G635" s="2">
        <f t="shared" si="10"/>
        <v>10731.483420000151</v>
      </c>
      <c r="H635" s="2">
        <f t="shared" si="11"/>
        <v>0.43000000016763806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7954.08</v>
      </c>
      <c r="D637" s="1">
        <f>'PR-RAS'!E643</f>
        <v>13341</v>
      </c>
      <c r="E637" s="1">
        <v>0</v>
      </c>
      <c r="F637" s="1">
        <v>0</v>
      </c>
      <c r="G637" s="2">
        <f t="shared" si="10"/>
        <v>22028.546880000002</v>
      </c>
      <c r="H637" s="2">
        <f t="shared" si="11"/>
        <v>7.999999999992724E-2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19848.3100000001</v>
      </c>
      <c r="D639" s="1">
        <f>'PR-RAS'!E645</f>
        <v>15857.20000000007</v>
      </c>
      <c r="E639" s="1">
        <v>0</v>
      </c>
      <c r="F639" s="1">
        <v>0</v>
      </c>
      <c r="G639" s="2">
        <f t="shared" si="10"/>
        <v>32897.008980000151</v>
      </c>
      <c r="H639" s="2">
        <f t="shared" si="11"/>
        <v>0.51000000016938429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75096.69</v>
      </c>
      <c r="D641" s="1">
        <f>'PR-RAS'!E647</f>
        <v>88294.46</v>
      </c>
      <c r="E641" s="1">
        <v>0</v>
      </c>
      <c r="F641" s="1">
        <v>0</v>
      </c>
      <c r="G641" s="2">
        <f t="shared" si="10"/>
        <v>161078.79040000003</v>
      </c>
      <c r="H641" s="2">
        <f t="shared" si="11"/>
        <v>0.77000000000407454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13679.37</v>
      </c>
      <c r="D642" s="1">
        <f>'PR-RAS'!E649</f>
        <v>21398.6</v>
      </c>
      <c r="E642" s="1">
        <v>0</v>
      </c>
      <c r="F642" s="1">
        <v>0</v>
      </c>
      <c r="G642" s="2">
        <f t="shared" si="10"/>
        <v>36201.481370000001</v>
      </c>
      <c r="H642" s="2">
        <f t="shared" si="11"/>
        <v>0.77000000000225555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113754.16</v>
      </c>
      <c r="D643" s="1">
        <f>'PR-RAS'!E650</f>
        <v>153882.97</v>
      </c>
      <c r="E643" s="1">
        <v>0</v>
      </c>
      <c r="F643" s="1">
        <v>0</v>
      </c>
      <c r="G643" s="2">
        <f t="shared" si="10"/>
        <v>270615.90419999999</v>
      </c>
      <c r="H643" s="2">
        <f t="shared" si="11"/>
        <v>0.19000000000232831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111256.18</v>
      </c>
      <c r="D644" s="1">
        <f>'PR-RAS'!E651</f>
        <v>154433.97</v>
      </c>
      <c r="E644" s="1">
        <v>0</v>
      </c>
      <c r="F644" s="1">
        <v>0</v>
      </c>
      <c r="G644" s="2">
        <f t="shared" si="10"/>
        <v>270139.80916</v>
      </c>
      <c r="H644" s="2">
        <f t="shared" si="11"/>
        <v>0.20999999999185093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16177.350000000006</v>
      </c>
      <c r="D645" s="1">
        <f>'PR-RAS'!E652</f>
        <v>20847.600000000006</v>
      </c>
      <c r="E645" s="1">
        <v>0</v>
      </c>
      <c r="F645" s="1">
        <v>0</v>
      </c>
      <c r="G645" s="2">
        <f t="shared" si="10"/>
        <v>37269.922200000015</v>
      </c>
      <c r="H645" s="2">
        <f t="shared" si="11"/>
        <v>0.75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48</v>
      </c>
      <c r="D647" s="1">
        <f>'PR-RAS'!E654</f>
        <v>47</v>
      </c>
      <c r="E647" s="1">
        <v>0</v>
      </c>
      <c r="F647" s="1">
        <v>0</v>
      </c>
      <c r="G647" s="2">
        <f t="shared" si="10"/>
        <v>91.731999999999999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45</v>
      </c>
      <c r="E649" s="1">
        <v>0</v>
      </c>
      <c r="F649" s="1">
        <v>0</v>
      </c>
      <c r="G649" s="2">
        <f t="shared" si="10"/>
        <v>90.72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470463.35</v>
      </c>
      <c r="D668" s="1">
        <f>'PR-RAS'!E675</f>
        <v>545671.15</v>
      </c>
      <c r="E668" s="1">
        <v>0</v>
      </c>
      <c r="F668" s="1">
        <v>0</v>
      </c>
      <c r="G668" s="2">
        <f t="shared" si="10"/>
        <v>1041724.36855</v>
      </c>
      <c r="H668" s="2">
        <f t="shared" si="11"/>
        <v>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11692.22</v>
      </c>
      <c r="D669" s="1">
        <f>'PR-RAS'!E676</f>
        <v>0</v>
      </c>
      <c r="E669" s="1">
        <v>0</v>
      </c>
      <c r="F669" s="1">
        <v>0</v>
      </c>
      <c r="G669" s="2">
        <f t="shared" si="10"/>
        <v>7810.4029600000003</v>
      </c>
      <c r="H669" s="2">
        <f t="shared" si="11"/>
        <v>0.21999999999934516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1189.73</v>
      </c>
      <c r="D687" s="1">
        <f>'PR-RAS'!E694</f>
        <v>0</v>
      </c>
      <c r="E687" s="1">
        <v>0</v>
      </c>
      <c r="F687" s="1">
        <v>0</v>
      </c>
      <c r="G687" s="2">
        <f t="shared" si="10"/>
        <v>816.15478000000007</v>
      </c>
      <c r="H687" s="2">
        <f t="shared" si="11"/>
        <v>0.26999999999998181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35170.870000000003</v>
      </c>
      <c r="D703" s="1">
        <f>'PR-RAS'!E710</f>
        <v>23563.73</v>
      </c>
      <c r="E703" s="1">
        <v>0</v>
      </c>
      <c r="F703" s="1">
        <v>0</v>
      </c>
      <c r="G703" s="2">
        <f t="shared" si="10"/>
        <v>57773.427660000001</v>
      </c>
      <c r="H703" s="2">
        <f t="shared" si="11"/>
        <v>0.39999999999781721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1285.75</v>
      </c>
      <c r="D705" s="1">
        <f>'PR-RAS'!E712</f>
        <v>17.59</v>
      </c>
      <c r="E705" s="1">
        <v>0</v>
      </c>
      <c r="F705" s="1">
        <v>0</v>
      </c>
      <c r="G705" s="2">
        <f t="shared" si="10"/>
        <v>929.93471999999997</v>
      </c>
      <c r="H705" s="2">
        <f t="shared" si="11"/>
        <v>0.66000000000000014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3737.98</v>
      </c>
      <c r="D709" s="1">
        <f>'PR-RAS'!E716</f>
        <v>0</v>
      </c>
      <c r="E709" s="1">
        <v>0</v>
      </c>
      <c r="F709" s="1">
        <v>0</v>
      </c>
      <c r="G709" s="2">
        <f t="shared" si="10"/>
        <v>2646.4898399999997</v>
      </c>
      <c r="H709" s="2">
        <f t="shared" si="11"/>
        <v>1.999999999998181E-2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1403.46</v>
      </c>
      <c r="D710" s="1">
        <f>'PR-RAS'!E717</f>
        <v>1400.41</v>
      </c>
      <c r="E710" s="1">
        <v>0</v>
      </c>
      <c r="F710" s="1">
        <v>0</v>
      </c>
      <c r="G710" s="2">
        <f t="shared" si="10"/>
        <v>2980.8345200000003</v>
      </c>
      <c r="H710" s="2">
        <f t="shared" si="11"/>
        <v>0.87000000000011823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24000.16</v>
      </c>
      <c r="D711" s="1">
        <f>'PR-RAS'!E718</f>
        <v>26482.22</v>
      </c>
      <c r="E711" s="1">
        <v>0</v>
      </c>
      <c r="F711" s="1">
        <v>0</v>
      </c>
      <c r="G711" s="2">
        <f t="shared" si="10"/>
        <v>54644.866000000002</v>
      </c>
      <c r="H711" s="2">
        <f t="shared" si="11"/>
        <v>0.38000000000101863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724.67</v>
      </c>
      <c r="D715" s="1">
        <f>'PR-RAS'!E722</f>
        <v>878.33</v>
      </c>
      <c r="E715" s="1">
        <v>0</v>
      </c>
      <c r="F715" s="1">
        <v>0</v>
      </c>
      <c r="G715" s="2">
        <f t="shared" si="10"/>
        <v>1771.6696199999999</v>
      </c>
      <c r="H715" s="2">
        <f t="shared" si="11"/>
        <v>0.66000000000008185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101219.07</v>
      </c>
      <c r="D1480" s="6"/>
      <c r="E1480" s="6">
        <v>0</v>
      </c>
      <c r="F1480" s="6">
        <v>0</v>
      </c>
      <c r="G1480" s="7">
        <f t="shared" ref="G1480:G1580" si="34">B1480/1000*C1480</f>
        <v>101.21907</v>
      </c>
      <c r="H1480" s="7">
        <f t="shared" ref="H1480:H1580" si="35">ABS(C1480-ROUND(C1480,0))</f>
        <v>7.0000000006984919E-2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609951</v>
      </c>
      <c r="D1481" s="1">
        <v>0</v>
      </c>
      <c r="E1481" s="1">
        <v>0</v>
      </c>
      <c r="F1481" s="1">
        <v>0</v>
      </c>
      <c r="G1481" s="2">
        <f t="shared" si="34"/>
        <v>1219.902</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609836</v>
      </c>
      <c r="D1483" s="1">
        <v>0</v>
      </c>
      <c r="E1483" s="1">
        <v>0</v>
      </c>
      <c r="F1483" s="1">
        <v>0</v>
      </c>
      <c r="G1483" s="2">
        <f t="shared" si="34"/>
        <v>2439.3440000000001</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491977.27</v>
      </c>
      <c r="D1484" s="1">
        <v>0</v>
      </c>
      <c r="E1484" s="1">
        <v>0</v>
      </c>
      <c r="F1484" s="1">
        <v>0</v>
      </c>
      <c r="G1484" s="2">
        <f t="shared" si="34"/>
        <v>2459.8863500000002</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113381.89</v>
      </c>
      <c r="D1485" s="1">
        <v>0</v>
      </c>
      <c r="E1485" s="1">
        <v>0</v>
      </c>
      <c r="F1485" s="1">
        <v>0</v>
      </c>
      <c r="G1485" s="2">
        <f t="shared" si="34"/>
        <v>680.29133999999999</v>
      </c>
      <c r="H1485" s="2">
        <f t="shared" si="35"/>
        <v>0.11000000000058208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380.72</v>
      </c>
      <c r="D1486" s="1">
        <v>0</v>
      </c>
      <c r="E1486" s="1">
        <v>0</v>
      </c>
      <c r="F1486" s="1">
        <v>0</v>
      </c>
      <c r="G1486" s="2">
        <f t="shared" si="34"/>
        <v>2.6650400000000003</v>
      </c>
      <c r="H1486" s="2">
        <f t="shared" si="35"/>
        <v>0.27999999999997272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4096.12</v>
      </c>
      <c r="D1491" s="1">
        <v>0</v>
      </c>
      <c r="E1491" s="1">
        <v>0</v>
      </c>
      <c r="F1491" s="1">
        <v>0</v>
      </c>
      <c r="G1491" s="2">
        <f t="shared" si="34"/>
        <v>49.153439999999996</v>
      </c>
      <c r="H1491" s="2">
        <f t="shared" si="35"/>
        <v>0.11999999999989086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115</v>
      </c>
      <c r="D1492" s="1">
        <v>0</v>
      </c>
      <c r="E1492" s="1">
        <v>0</v>
      </c>
      <c r="F1492" s="1">
        <v>0</v>
      </c>
      <c r="G1492" s="2">
        <f t="shared" si="34"/>
        <v>1.4949999999999999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604272.53</v>
      </c>
      <c r="D1499" s="1">
        <v>0</v>
      </c>
      <c r="E1499" s="1">
        <v>0</v>
      </c>
      <c r="F1499" s="1">
        <v>0</v>
      </c>
      <c r="G1499" s="2">
        <f t="shared" si="34"/>
        <v>12085.4506</v>
      </c>
      <c r="H1499" s="2">
        <f t="shared" si="35"/>
        <v>0.46999999997206032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604125.68000000005</v>
      </c>
      <c r="D1501" s="1">
        <v>0</v>
      </c>
      <c r="E1501" s="1">
        <v>0</v>
      </c>
      <c r="F1501" s="1">
        <v>0</v>
      </c>
      <c r="G1501" s="2">
        <f t="shared" si="34"/>
        <v>13290.76496</v>
      </c>
      <c r="H1501" s="2">
        <f t="shared" si="35"/>
        <v>0.31999999994877726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486924.12</v>
      </c>
      <c r="D1502" s="1">
        <v>0</v>
      </c>
      <c r="E1502" s="1">
        <v>0</v>
      </c>
      <c r="F1502" s="1">
        <v>0</v>
      </c>
      <c r="G1502" s="2">
        <f t="shared" si="34"/>
        <v>11199.25476</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113824.13</v>
      </c>
      <c r="D1503" s="1">
        <v>0</v>
      </c>
      <c r="E1503" s="1">
        <v>0</v>
      </c>
      <c r="F1503" s="1">
        <v>0</v>
      </c>
      <c r="G1503" s="2">
        <f t="shared" si="34"/>
        <v>2731.7791200000001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404.75</v>
      </c>
      <c r="D1504" s="1">
        <v>0</v>
      </c>
      <c r="E1504" s="1">
        <v>0</v>
      </c>
      <c r="F1504" s="1">
        <v>0</v>
      </c>
      <c r="G1504" s="2">
        <f t="shared" si="34"/>
        <v>10.11875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2972.68</v>
      </c>
      <c r="D1509" s="1">
        <v>0</v>
      </c>
      <c r="E1509" s="1">
        <v>0</v>
      </c>
      <c r="F1509" s="1">
        <v>0</v>
      </c>
      <c r="G1509" s="2">
        <f t="shared" si="34"/>
        <v>89.180399999999992</v>
      </c>
      <c r="H1509" s="2">
        <f t="shared" si="35"/>
        <v>0.32000000000016371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146.85</v>
      </c>
      <c r="D1510" s="1">
        <v>0</v>
      </c>
      <c r="E1510" s="1">
        <v>0</v>
      </c>
      <c r="F1510" s="1">
        <v>0</v>
      </c>
      <c r="G1510" s="2">
        <f t="shared" si="34"/>
        <v>4.5523499999999997</v>
      </c>
      <c r="H1510" s="2">
        <f t="shared" si="35"/>
        <v>0.15000000000000568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106897.54000000004</v>
      </c>
      <c r="D1517" s="1">
        <v>0</v>
      </c>
      <c r="E1517" s="1">
        <v>0</v>
      </c>
      <c r="F1517" s="1">
        <v>0</v>
      </c>
      <c r="G1517" s="2">
        <f t="shared" si="34"/>
        <v>4062.1065200000012</v>
      </c>
      <c r="H1517" s="2">
        <f t="shared" si="35"/>
        <v>0.4599999999627471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7412.18</v>
      </c>
      <c r="D1518" s="1">
        <v>0</v>
      </c>
      <c r="E1518" s="1">
        <v>0</v>
      </c>
      <c r="F1518" s="1">
        <v>0</v>
      </c>
      <c r="G1518" s="2">
        <f t="shared" si="34"/>
        <v>289.07501999999999</v>
      </c>
      <c r="H1518" s="2">
        <f t="shared" si="35"/>
        <v>0.18000000000029104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7412.18</v>
      </c>
      <c r="D1524" s="1">
        <v>0</v>
      </c>
      <c r="E1524" s="1">
        <v>0</v>
      </c>
      <c r="F1524" s="1">
        <v>0</v>
      </c>
      <c r="G1524" s="2">
        <f t="shared" si="34"/>
        <v>333.54809999999998</v>
      </c>
      <c r="H1524" s="2">
        <f t="shared" si="35"/>
        <v>0.18000000000029104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6957.63</v>
      </c>
      <c r="D1530" s="1">
        <v>0</v>
      </c>
      <c r="E1530" s="1">
        <v>0</v>
      </c>
      <c r="F1530" s="1">
        <v>0</v>
      </c>
      <c r="G1530" s="2">
        <f t="shared" si="34"/>
        <v>354.83912999999995</v>
      </c>
      <c r="H1530" s="2">
        <f t="shared" si="35"/>
        <v>0.36999999999989086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6957.63</v>
      </c>
      <c r="D1531" s="1">
        <v>0</v>
      </c>
      <c r="E1531" s="1">
        <v>0</v>
      </c>
      <c r="F1531" s="1">
        <v>0</v>
      </c>
      <c r="G1531" s="2">
        <f t="shared" si="34"/>
        <v>361.79676000000001</v>
      </c>
      <c r="H1531" s="2">
        <f t="shared" si="35"/>
        <v>0.36999999999989086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77.959999999999994</v>
      </c>
      <c r="D1535" s="1">
        <v>0</v>
      </c>
      <c r="E1535" s="1">
        <v>0</v>
      </c>
      <c r="F1535" s="1">
        <v>0</v>
      </c>
      <c r="G1535" s="2">
        <f t="shared" si="34"/>
        <v>4.3657599999999999</v>
      </c>
      <c r="H1535" s="2">
        <f t="shared" si="35"/>
        <v>4.0000000000006253E-2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77.959999999999994</v>
      </c>
      <c r="D1536" s="1">
        <v>0</v>
      </c>
      <c r="E1536" s="1">
        <v>0</v>
      </c>
      <c r="F1536" s="1">
        <v>0</v>
      </c>
      <c r="G1536" s="2">
        <f t="shared" si="34"/>
        <v>4.4437199999999999</v>
      </c>
      <c r="H1536" s="2">
        <f t="shared" si="35"/>
        <v>4.0000000000006253E-2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376.59</v>
      </c>
      <c r="D1560" s="1">
        <v>0</v>
      </c>
      <c r="E1560" s="1">
        <v>0</v>
      </c>
      <c r="F1560" s="1">
        <v>0</v>
      </c>
      <c r="G1560" s="2">
        <f t="shared" si="34"/>
        <v>30.503789999999999</v>
      </c>
      <c r="H1560" s="2">
        <f t="shared" si="35"/>
        <v>0.41000000000002501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376.59</v>
      </c>
      <c r="D1561" s="1">
        <v>0</v>
      </c>
      <c r="E1561" s="1">
        <v>0</v>
      </c>
      <c r="F1561" s="1">
        <v>0</v>
      </c>
      <c r="G1561" s="2">
        <f t="shared" si="34"/>
        <v>30.880379999999999</v>
      </c>
      <c r="H1561" s="2">
        <f t="shared" si="35"/>
        <v>0.41000000000002501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99485.36</v>
      </c>
      <c r="D1576" s="1">
        <v>0</v>
      </c>
      <c r="E1576" s="1">
        <v>0</v>
      </c>
      <c r="F1576" s="1">
        <v>0</v>
      </c>
      <c r="G1576" s="2">
        <f t="shared" si="34"/>
        <v>9650.0799200000001</v>
      </c>
      <c r="H1576" s="2">
        <f t="shared" si="35"/>
        <v>0.36000000000058208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10714.49</v>
      </c>
      <c r="D1577" s="1">
        <v>0</v>
      </c>
      <c r="E1577" s="1">
        <v>0</v>
      </c>
      <c r="F1577" s="1">
        <v>0</v>
      </c>
      <c r="G1577" s="2">
        <f t="shared" si="34"/>
        <v>1050.0200199999999</v>
      </c>
      <c r="H1577" s="2">
        <f t="shared" si="35"/>
        <v>0.48999999999978172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88770.87</v>
      </c>
      <c r="D1578" s="1">
        <v>0</v>
      </c>
      <c r="E1578" s="1">
        <v>0</v>
      </c>
      <c r="F1578" s="1">
        <v>0</v>
      </c>
      <c r="G1578" s="2">
        <f t="shared" si="34"/>
        <v>8788.3161299999992</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0" t="s">
        <v>22</v>
      </c>
      <c r="B2" s="331"/>
      <c r="C2" s="331"/>
      <c r="D2" s="331"/>
      <c r="E2" s="331"/>
      <c r="F2" s="331"/>
      <c r="G2" s="331"/>
      <c r="H2" s="331"/>
      <c r="I2" s="331"/>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2" t="s">
        <v>24</v>
      </c>
      <c r="B4" s="333"/>
      <c r="C4" s="333"/>
      <c r="D4" s="333"/>
      <c r="E4" s="333"/>
      <c r="F4" s="333"/>
      <c r="G4" s="333"/>
      <c r="H4" s="333"/>
      <c r="I4" s="333"/>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16019</v>
      </c>
      <c r="H6" s="19" t="s">
        <v>26</v>
      </c>
      <c r="I6" s="20" t="s">
        <v>27</v>
      </c>
      <c r="J6" s="4"/>
      <c r="L6" s="4"/>
      <c r="M6" s="4"/>
      <c r="N6" s="4"/>
      <c r="O6" s="4"/>
      <c r="P6" s="4"/>
      <c r="Q6" s="4"/>
      <c r="R6" s="4"/>
      <c r="S6" s="4"/>
      <c r="T6" s="4"/>
      <c r="U6" s="4"/>
      <c r="V6" s="4"/>
      <c r="W6" s="4"/>
      <c r="X6" s="4"/>
    </row>
    <row r="7" spans="1:24" ht="15" customHeight="1" x14ac:dyDescent="0.2">
      <c r="B7" s="21"/>
      <c r="C7" s="22"/>
      <c r="D7" s="23"/>
      <c r="E7" s="334" t="s">
        <v>28</v>
      </c>
      <c r="F7" s="337" t="s">
        <v>29</v>
      </c>
      <c r="G7" s="338"/>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3" t="s">
        <v>31</v>
      </c>
      <c r="E8" s="335"/>
      <c r="F8" s="326" t="s">
        <v>32</v>
      </c>
      <c r="G8" s="327"/>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35"/>
      <c r="F9" s="328" t="s">
        <v>33</v>
      </c>
      <c r="G9" s="329"/>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35"/>
      <c r="F10" s="326" t="s">
        <v>36</v>
      </c>
      <c r="G10" s="327"/>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36"/>
      <c r="F11" s="339" t="s">
        <v>37</v>
      </c>
      <c r="G11" s="340"/>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0" t="s">
        <v>41</v>
      </c>
      <c r="C15" s="321"/>
      <c r="D15" s="321"/>
      <c r="E15" s="321"/>
      <c r="F15" s="322"/>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3" t="s">
        <v>29</v>
      </c>
      <c r="B16" s="319" t="str">
        <f>'PR-RAS'!B6</f>
        <v xml:space="preserve">PRIHODI POSLOVANJA (šifre 61+62+63+64+65+66+67+68) </v>
      </c>
      <c r="C16" s="315"/>
      <c r="D16" s="315"/>
      <c r="E16" s="315"/>
      <c r="F16" s="316"/>
      <c r="G16" s="34" t="str">
        <f>'PR-RAS'!C6</f>
        <v>6</v>
      </c>
      <c r="H16" s="170">
        <f>'PR-RAS'!D6</f>
        <v>547596.56000000006</v>
      </c>
      <c r="I16" s="170">
        <f>'PR-RAS'!E6</f>
        <v>600687.31000000006</v>
      </c>
      <c r="J16" s="4"/>
      <c r="K16" s="4"/>
      <c r="L16" s="4"/>
      <c r="M16" s="4"/>
      <c r="N16" s="4"/>
      <c r="O16" s="4"/>
      <c r="P16" s="4"/>
      <c r="Q16" s="4"/>
      <c r="R16" s="4"/>
      <c r="S16" s="4"/>
      <c r="T16" s="4"/>
      <c r="U16" s="4"/>
      <c r="V16" s="4"/>
      <c r="W16" s="4"/>
      <c r="X16" s="4"/>
    </row>
    <row r="17" spans="1:24" ht="12.75" customHeight="1" x14ac:dyDescent="0.2">
      <c r="A17" s="324"/>
      <c r="B17" s="308" t="str">
        <f>'PR-RAS'!B151</f>
        <v xml:space="preserve">RASHODI POSLOVANJA (šifre 31+32+34+35+36+37+38) </v>
      </c>
      <c r="C17" s="309"/>
      <c r="D17" s="309"/>
      <c r="E17" s="309"/>
      <c r="F17" s="310"/>
      <c r="G17" s="35" t="str">
        <f>'PR-RAS'!C151</f>
        <v>3</v>
      </c>
      <c r="H17" s="170">
        <f>'PR-RAS'!D151</f>
        <v>533764.25</v>
      </c>
      <c r="I17" s="170">
        <f>'PR-RAS'!E151</f>
        <v>598056.11</v>
      </c>
      <c r="J17" s="4"/>
      <c r="K17" s="4"/>
      <c r="L17" s="4"/>
      <c r="M17" s="4"/>
      <c r="N17" s="4"/>
      <c r="O17" s="4"/>
      <c r="P17" s="4"/>
      <c r="Q17" s="4"/>
      <c r="R17" s="4"/>
      <c r="S17" s="4"/>
      <c r="T17" s="4"/>
      <c r="U17" s="4"/>
      <c r="V17" s="4"/>
      <c r="W17" s="4"/>
      <c r="X17" s="4"/>
    </row>
    <row r="18" spans="1:24" ht="12.75" customHeight="1" x14ac:dyDescent="0.2">
      <c r="A18" s="324"/>
      <c r="B18" s="308" t="str">
        <f>'PR-RAS'!B645</f>
        <v>Višak prihoda i primitaka raspoloživ u sljedećem razdoblju (šifre X005 + '9221-9222' - Y005 - '9222-9221')</v>
      </c>
      <c r="C18" s="309"/>
      <c r="D18" s="309"/>
      <c r="E18" s="309"/>
      <c r="F18" s="310"/>
      <c r="G18" s="35" t="str">
        <f>'PR-RAS'!C645</f>
        <v>X006</v>
      </c>
      <c r="H18" s="170">
        <f>'PR-RAS'!D645</f>
        <v>19848.3100000001</v>
      </c>
      <c r="I18" s="170">
        <f>'PR-RAS'!E645</f>
        <v>15857.20000000007</v>
      </c>
      <c r="J18" s="4"/>
      <c r="K18" s="4"/>
      <c r="L18" s="4"/>
      <c r="M18" s="4"/>
      <c r="N18" s="4"/>
      <c r="O18" s="4"/>
      <c r="P18" s="4"/>
      <c r="Q18" s="4"/>
      <c r="R18" s="4"/>
      <c r="S18" s="4"/>
      <c r="T18" s="4"/>
      <c r="U18" s="4"/>
      <c r="V18" s="4"/>
      <c r="W18" s="4"/>
      <c r="X18" s="4"/>
    </row>
    <row r="19" spans="1:24" ht="12.75" customHeight="1" x14ac:dyDescent="0.2">
      <c r="A19" s="325"/>
      <c r="B19" s="311" t="str">
        <f>'PR-RAS'!B646</f>
        <v>Manjak prihoda i primitaka za pokriće u sljedećem razdoblju (šifre Y005 + '9222-9221' - X005 - '9221-9222' )</v>
      </c>
      <c r="C19" s="312"/>
      <c r="D19" s="312"/>
      <c r="E19" s="312"/>
      <c r="F19" s="313"/>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3" t="s">
        <v>32</v>
      </c>
      <c r="B20" s="319" t="str">
        <f>BILANCA!B7</f>
        <v>Nefinancijska imovina (šifre 01+02+03+04+05+06)</v>
      </c>
      <c r="C20" s="315"/>
      <c r="D20" s="315"/>
      <c r="E20" s="315"/>
      <c r="F20" s="316"/>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4"/>
      <c r="B21" s="308" t="str">
        <f>BILANCA!B68</f>
        <v>Financijska imovina (šifre 11+12+13+14+15+16+17+19)</v>
      </c>
      <c r="C21" s="309"/>
      <c r="D21" s="309"/>
      <c r="E21" s="309"/>
      <c r="F21" s="310"/>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4"/>
      <c r="B22" s="308" t="str">
        <f>BILANCA!B176</f>
        <v xml:space="preserve">Obveze (šifre 23+24+25+26+29) </v>
      </c>
      <c r="C22" s="309"/>
      <c r="D22" s="309"/>
      <c r="E22" s="309"/>
      <c r="F22" s="310"/>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5"/>
      <c r="B23" s="311" t="str">
        <f>BILANCA!B237</f>
        <v>Vlastiti izvori (šifre 91 + 922 - 93 + 96 do 98)</v>
      </c>
      <c r="C23" s="312"/>
      <c r="D23" s="312"/>
      <c r="E23" s="312"/>
      <c r="F23" s="313"/>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3" t="s">
        <v>45</v>
      </c>
      <c r="B24" s="319" t="str">
        <f>'RAS-funkcijski'!B5</f>
        <v>Opće javne usluge (šifre 011+012+013+014 do 018)</v>
      </c>
      <c r="C24" s="315"/>
      <c r="D24" s="315"/>
      <c r="E24" s="315"/>
      <c r="F24" s="316"/>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4"/>
      <c r="B25" s="308" t="str">
        <f>'RAS-funkcijski'!B35</f>
        <v>Ekonomski poslovi (šifre 041+042+043+044+045+046+047+048+049)</v>
      </c>
      <c r="C25" s="309"/>
      <c r="D25" s="309"/>
      <c r="E25" s="309"/>
      <c r="F25" s="310"/>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4"/>
      <c r="B26" s="308" t="str">
        <f>'RAS-funkcijski'!B88</f>
        <v>Rashodi vezani za stanovanje i kom. pogodnosti koji nisu drugdje svrstani</v>
      </c>
      <c r="C26" s="309"/>
      <c r="D26" s="309"/>
      <c r="E26" s="309"/>
      <c r="F26" s="310"/>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4"/>
      <c r="B27" s="308" t="str">
        <f>'RAS-funkcijski'!B114</f>
        <v>Obrazovanje (šifre 091+092+093+094+095+096+097+098)</v>
      </c>
      <c r="C27" s="309"/>
      <c r="D27" s="309"/>
      <c r="E27" s="309"/>
      <c r="F27" s="310"/>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5"/>
      <c r="B28" s="311" t="str">
        <f>'RAS-funkcijski'!B141</f>
        <v>Kontrolni zbroj (šifre 01+02+03+04+05+06+07+08+09+10)</v>
      </c>
      <c r="C28" s="312"/>
      <c r="D28" s="312"/>
      <c r="E28" s="312"/>
      <c r="F28" s="313"/>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3" t="s">
        <v>36</v>
      </c>
      <c r="B29" s="314" t="str">
        <f>'P-VRIO'!B5</f>
        <v>Promjene u vrijednosti i obujmu imovine (šifre 91511+91512)</v>
      </c>
      <c r="C29" s="315"/>
      <c r="D29" s="315"/>
      <c r="E29" s="315"/>
      <c r="F29" s="316"/>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4"/>
      <c r="B30" s="317" t="str">
        <f>'P-VRIO'!B22</f>
        <v>Promjene u obujmu imovine (šifre P016+P023)</v>
      </c>
      <c r="C30" s="309"/>
      <c r="D30" s="309"/>
      <c r="E30" s="309"/>
      <c r="F30" s="310"/>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4"/>
      <c r="B31" s="317" t="str">
        <f>'P-VRIO'!B38</f>
        <v>Promjene u vrijednosti (revalorizacija) i obujmu obveza (šifre 91521+91522)</v>
      </c>
      <c r="C31" s="309"/>
      <c r="D31" s="309"/>
      <c r="E31" s="309"/>
      <c r="F31" s="310"/>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5"/>
      <c r="B32" s="318" t="str">
        <f>'P-VRIO'!B44</f>
        <v>Promjene u obujmu obveza (šifre P035 do P038)</v>
      </c>
      <c r="C32" s="312"/>
      <c r="D32" s="312"/>
      <c r="E32" s="312"/>
      <c r="F32" s="313"/>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3" t="s">
        <v>37</v>
      </c>
      <c r="B33" s="319" t="str">
        <f>OBVEZE!B5</f>
        <v>Stanje obveza 1. siječnja (=stanju obveza iz Izvještaja o obvezama na 31. prosinca prethodne godine)</v>
      </c>
      <c r="C33" s="315"/>
      <c r="D33" s="315"/>
      <c r="E33" s="315"/>
      <c r="F33" s="316"/>
      <c r="G33" s="157" t="str">
        <f>OBVEZE!C5</f>
        <v>V001</v>
      </c>
      <c r="H33" s="180" t="s">
        <v>46</v>
      </c>
      <c r="I33" s="181">
        <f>OBVEZE!D5</f>
        <v>101219.07</v>
      </c>
      <c r="J33" s="4"/>
      <c r="K33" s="4"/>
      <c r="L33" s="4"/>
      <c r="M33" s="4"/>
      <c r="N33" s="4"/>
      <c r="O33" s="4"/>
      <c r="P33" s="4"/>
      <c r="Q33" s="4"/>
      <c r="R33" s="4"/>
      <c r="S33" s="4"/>
      <c r="T33" s="4"/>
      <c r="U33" s="4"/>
      <c r="V33" s="4"/>
      <c r="W33" s="4"/>
      <c r="X33" s="4"/>
    </row>
    <row r="34" spans="1:24" ht="12.75" customHeight="1" x14ac:dyDescent="0.2">
      <c r="A34" s="324"/>
      <c r="B34" s="308" t="str">
        <f>OBVEZE!B42</f>
        <v>Stanje obveza na kraju izvještajnog razdoblja (šifre V001+V002-V004) i (šifre V007+V009)</v>
      </c>
      <c r="C34" s="309"/>
      <c r="D34" s="309"/>
      <c r="E34" s="309"/>
      <c r="F34" s="310"/>
      <c r="G34" s="158" t="str">
        <f>OBVEZE!C42</f>
        <v>V006</v>
      </c>
      <c r="H34" s="174" t="s">
        <v>46</v>
      </c>
      <c r="I34" s="175">
        <f>OBVEZE!D42</f>
        <v>106897.54000000004</v>
      </c>
      <c r="J34" s="4"/>
      <c r="K34" s="4"/>
      <c r="L34" s="4"/>
      <c r="M34" s="4"/>
      <c r="N34" s="4"/>
      <c r="O34" s="4"/>
      <c r="P34" s="4"/>
      <c r="Q34" s="4"/>
      <c r="R34" s="4"/>
      <c r="S34" s="4"/>
      <c r="T34" s="4"/>
      <c r="U34" s="4"/>
      <c r="V34" s="4"/>
      <c r="W34" s="4"/>
      <c r="X34" s="4"/>
    </row>
    <row r="35" spans="1:24" ht="12.75" customHeight="1" x14ac:dyDescent="0.2">
      <c r="A35" s="324"/>
      <c r="B35" s="308" t="str">
        <f>OBVEZE!B43</f>
        <v>Stanje dospjelih obveza na kraju izvještajnog razdoblja (šifre V008+D23+D24 + 'D dio 25,26')</v>
      </c>
      <c r="C35" s="309"/>
      <c r="D35" s="309"/>
      <c r="E35" s="309"/>
      <c r="F35" s="310"/>
      <c r="G35" s="158" t="str">
        <f>OBVEZE!C43</f>
        <v>V007</v>
      </c>
      <c r="H35" s="174" t="s">
        <v>46</v>
      </c>
      <c r="I35" s="175">
        <f>OBVEZE!D43</f>
        <v>7412.18</v>
      </c>
      <c r="J35" s="4"/>
      <c r="K35" s="4"/>
      <c r="L35" s="4"/>
      <c r="M35" s="4"/>
      <c r="N35" s="4"/>
      <c r="O35" s="4"/>
      <c r="P35" s="4"/>
      <c r="Q35" s="4"/>
      <c r="R35" s="4"/>
      <c r="S35" s="4"/>
      <c r="T35" s="4"/>
      <c r="U35" s="4"/>
      <c r="V35" s="4"/>
      <c r="W35" s="4"/>
      <c r="X35" s="4"/>
    </row>
    <row r="36" spans="1:24" ht="12.75" customHeight="1" x14ac:dyDescent="0.2">
      <c r="A36" s="325"/>
      <c r="B36" s="311" t="str">
        <f>OBVEZE!B101</f>
        <v>Stanje nedospjelih obveza na kraju izvještajnog razdoblja (šifre V010 + ND23 + ND24 + 'ND dio 25,26')</v>
      </c>
      <c r="C36" s="312"/>
      <c r="D36" s="312"/>
      <c r="E36" s="312"/>
      <c r="F36" s="313"/>
      <c r="G36" s="159" t="str">
        <f>OBVEZE!C101</f>
        <v>V009</v>
      </c>
      <c r="H36" s="178" t="s">
        <v>46</v>
      </c>
      <c r="I36" s="179">
        <f>OBVEZE!D101</f>
        <v>99485.36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7" t="s">
        <v>47</v>
      </c>
      <c r="I39" s="30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2"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547596.56000000006</v>
      </c>
      <c r="E6" s="51">
        <f>E7+E44+E50+E82+E106+E124+E133+E139</f>
        <v>600687.31000000006</v>
      </c>
      <c r="F6" s="52">
        <f t="shared" ref="F6:F131" si="0">IF(D6&lt;&gt;0,IF(E6/D6&gt;=100,"&gt;&gt;100",E6/D6*100),"-")</f>
        <v>109.6952307370229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483345.3</v>
      </c>
      <c r="E50" s="51">
        <f>E51+E54+E59+E62+E65+E68+E71+E74+E77</f>
        <v>545671.15</v>
      </c>
      <c r="F50" s="52">
        <f t="shared" si="0"/>
        <v>112.894684193681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482155.57</v>
      </c>
      <c r="E68" s="51">
        <f t="shared" si="15"/>
        <v>545671.15</v>
      </c>
      <c r="F68" s="52">
        <f t="shared" si="0"/>
        <v>113.17325443321127</v>
      </c>
    </row>
    <row r="69" spans="1:6" ht="12.75" customHeight="1" x14ac:dyDescent="0.2">
      <c r="A69" s="53" t="s">
        <v>184</v>
      </c>
      <c r="B69" s="85" t="s">
        <v>185</v>
      </c>
      <c r="C69" s="50" t="s">
        <v>184</v>
      </c>
      <c r="D69" s="242">
        <v>482155.57</v>
      </c>
      <c r="E69" s="242">
        <v>545671.15</v>
      </c>
      <c r="F69" s="52">
        <f t="shared" si="0"/>
        <v>113.17325443321127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1189.73</v>
      </c>
      <c r="E74" s="51">
        <f t="shared" si="17"/>
        <v>0</v>
      </c>
      <c r="F74" s="52">
        <f t="shared" si="0"/>
        <v>0</v>
      </c>
    </row>
    <row r="75" spans="1:6" ht="12.75" customHeight="1" x14ac:dyDescent="0.2">
      <c r="A75" s="53" t="s">
        <v>196</v>
      </c>
      <c r="B75" s="85" t="s">
        <v>197</v>
      </c>
      <c r="C75" s="50" t="s">
        <v>196</v>
      </c>
      <c r="D75" s="242">
        <v>1189.73</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2.52</v>
      </c>
      <c r="F82" s="52" t="str">
        <f t="shared" si="0"/>
        <v>&gt;&gt;100</v>
      </c>
    </row>
    <row r="83" spans="1:6" ht="12.75" customHeight="1" x14ac:dyDescent="0.2">
      <c r="A83" s="53">
        <v>641</v>
      </c>
      <c r="B83" s="85" t="s">
        <v>212</v>
      </c>
      <c r="C83" s="50" t="s">
        <v>213</v>
      </c>
      <c r="D83" s="51">
        <f t="shared" ref="D83:E83" si="20">SUM(D84:D90)</f>
        <v>0.01</v>
      </c>
      <c r="E83" s="51">
        <f t="shared" si="20"/>
        <v>2.52</v>
      </c>
      <c r="F83" s="52" t="str">
        <f t="shared" si="0"/>
        <v>&gt;&gt;100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2.52</v>
      </c>
      <c r="F85" s="52" t="str">
        <f t="shared" si="0"/>
        <v>&gt;&gt;100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36867.85</v>
      </c>
      <c r="E106" s="51">
        <f t="shared" si="23"/>
        <v>23581.32</v>
      </c>
      <c r="F106" s="52">
        <f t="shared" si="0"/>
        <v>63.961744446719834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36867.85</v>
      </c>
      <c r="E112" s="51">
        <f t="shared" si="25"/>
        <v>23581.32</v>
      </c>
      <c r="F112" s="52">
        <f t="shared" si="0"/>
        <v>63.961744446719834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36867.85</v>
      </c>
      <c r="E117" s="242">
        <v>23581.32</v>
      </c>
      <c r="F117" s="52">
        <f t="shared" si="0"/>
        <v>63.961744446719834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2153.7799999999997</v>
      </c>
      <c r="E124" s="51">
        <f t="shared" si="27"/>
        <v>1741.5500000000002</v>
      </c>
      <c r="F124" s="52">
        <f t="shared" si="0"/>
        <v>80.860162133551256</v>
      </c>
    </row>
    <row r="125" spans="1:6" ht="12.75" customHeight="1" x14ac:dyDescent="0.2">
      <c r="A125" s="53">
        <v>661</v>
      </c>
      <c r="B125" s="86" t="s">
        <v>296</v>
      </c>
      <c r="C125" s="50" t="s">
        <v>297</v>
      </c>
      <c r="D125" s="51">
        <f t="shared" ref="D125:E125" si="28">SUM(D126:D127)</f>
        <v>1608.87</v>
      </c>
      <c r="E125" s="51">
        <f t="shared" si="28"/>
        <v>610.6</v>
      </c>
      <c r="F125" s="52">
        <f t="shared" si="0"/>
        <v>37.952103028833903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1608.87</v>
      </c>
      <c r="E127" s="242">
        <v>610.6</v>
      </c>
      <c r="F127" s="52">
        <f t="shared" si="0"/>
        <v>37.952103028833903</v>
      </c>
    </row>
    <row r="128" spans="1:6" ht="24" x14ac:dyDescent="0.2">
      <c r="A128" s="53">
        <v>663</v>
      </c>
      <c r="B128" s="231" t="s">
        <v>302</v>
      </c>
      <c r="C128" s="50" t="s">
        <v>303</v>
      </c>
      <c r="D128" s="51">
        <f t="shared" ref="D128:E128" si="29">SUM(D129:D132)</f>
        <v>544.91</v>
      </c>
      <c r="E128" s="51">
        <f t="shared" si="29"/>
        <v>1130.95</v>
      </c>
      <c r="F128" s="52">
        <f t="shared" si="0"/>
        <v>207.54803545539633</v>
      </c>
    </row>
    <row r="129" spans="1:6" ht="12.75" customHeight="1" x14ac:dyDescent="0.2">
      <c r="A129" s="53">
        <v>6631</v>
      </c>
      <c r="B129" s="86" t="s">
        <v>304</v>
      </c>
      <c r="C129" s="50" t="s">
        <v>305</v>
      </c>
      <c r="D129" s="242">
        <v>544.91</v>
      </c>
      <c r="E129" s="242">
        <v>1130.95</v>
      </c>
      <c r="F129" s="52">
        <f t="shared" si="0"/>
        <v>207.54803545539633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25229.62</v>
      </c>
      <c r="E133" s="51">
        <f t="shared" si="30"/>
        <v>29690.77</v>
      </c>
      <c r="F133" s="52">
        <f t="shared" ref="F133:F223" si="31">IF(D133&lt;&gt;0,IF(E133/D133&gt;=100,"&gt;&gt;100",E133/D133*100),"-")</f>
        <v>117.68219259743111</v>
      </c>
    </row>
    <row r="134" spans="1:6" ht="24" x14ac:dyDescent="0.2">
      <c r="A134" s="53">
        <v>671</v>
      </c>
      <c r="B134" s="232" t="s">
        <v>314</v>
      </c>
      <c r="C134" s="50" t="s">
        <v>315</v>
      </c>
      <c r="D134" s="51">
        <f t="shared" ref="D134:E134" si="32">SUM(D135:D137)</f>
        <v>25229.62</v>
      </c>
      <c r="E134" s="51">
        <f t="shared" si="32"/>
        <v>29690.77</v>
      </c>
      <c r="F134" s="52">
        <f t="shared" si="31"/>
        <v>117.68219259743111</v>
      </c>
    </row>
    <row r="135" spans="1:6" ht="12.75" customHeight="1" x14ac:dyDescent="0.2">
      <c r="A135" s="53">
        <v>6711</v>
      </c>
      <c r="B135" s="85" t="s">
        <v>316</v>
      </c>
      <c r="C135" s="50" t="s">
        <v>317</v>
      </c>
      <c r="D135" s="242">
        <v>25229.62</v>
      </c>
      <c r="E135" s="242">
        <v>29690.77</v>
      </c>
      <c r="F135" s="52">
        <f t="shared" si="31"/>
        <v>117.68219259743111</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533764.25</v>
      </c>
      <c r="E151" s="51">
        <f t="shared" si="35"/>
        <v>598056.11</v>
      </c>
      <c r="F151" s="52">
        <f t="shared" si="31"/>
        <v>112.04499177305335</v>
      </c>
    </row>
    <row r="152" spans="1:6" ht="12.75" customHeight="1" x14ac:dyDescent="0.2">
      <c r="A152" s="53">
        <v>31</v>
      </c>
      <c r="B152" s="85" t="s">
        <v>349</v>
      </c>
      <c r="C152" s="50" t="s">
        <v>35</v>
      </c>
      <c r="D152" s="51">
        <f t="shared" ref="D152:E152" si="36">D153+D158+D159</f>
        <v>443107.77999999997</v>
      </c>
      <c r="E152" s="51">
        <f t="shared" si="36"/>
        <v>482842.86</v>
      </c>
      <c r="F152" s="52">
        <f t="shared" si="31"/>
        <v>108.96736229727225</v>
      </c>
    </row>
    <row r="153" spans="1:6" ht="12.75" customHeight="1" x14ac:dyDescent="0.2">
      <c r="A153" s="53">
        <v>311</v>
      </c>
      <c r="B153" s="85" t="s">
        <v>350</v>
      </c>
      <c r="C153" s="50" t="s">
        <v>351</v>
      </c>
      <c r="D153" s="51">
        <f t="shared" ref="D153:E153" si="37">SUM(D154:D157)</f>
        <v>366092.99</v>
      </c>
      <c r="E153" s="51">
        <f t="shared" si="37"/>
        <v>399343.01</v>
      </c>
      <c r="F153" s="52">
        <f t="shared" si="31"/>
        <v>109.0823973439098</v>
      </c>
    </row>
    <row r="154" spans="1:6" ht="12.75" customHeight="1" x14ac:dyDescent="0.2">
      <c r="A154" s="53">
        <v>3111</v>
      </c>
      <c r="B154" s="85" t="s">
        <v>352</v>
      </c>
      <c r="C154" s="50" t="s">
        <v>353</v>
      </c>
      <c r="D154" s="242">
        <v>356690.81</v>
      </c>
      <c r="E154" s="242">
        <v>385473.09</v>
      </c>
      <c r="F154" s="52">
        <f t="shared" si="31"/>
        <v>108.06925191035901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5225.68</v>
      </c>
      <c r="E156" s="242">
        <v>9619.42</v>
      </c>
      <c r="F156" s="52">
        <f t="shared" si="31"/>
        <v>184.07977526369771</v>
      </c>
    </row>
    <row r="157" spans="1:6" ht="12.75" customHeight="1" x14ac:dyDescent="0.2">
      <c r="A157" s="53">
        <v>3114</v>
      </c>
      <c r="B157" s="85" t="s">
        <v>358</v>
      </c>
      <c r="C157" s="50" t="s">
        <v>359</v>
      </c>
      <c r="D157" s="242">
        <v>4176.5</v>
      </c>
      <c r="E157" s="242">
        <v>4250.5</v>
      </c>
      <c r="F157" s="52">
        <f t="shared" si="31"/>
        <v>101.77181850832035</v>
      </c>
    </row>
    <row r="158" spans="1:6" ht="12.75" customHeight="1" x14ac:dyDescent="0.2">
      <c r="A158" s="53">
        <v>312</v>
      </c>
      <c r="B158" s="85" t="s">
        <v>360</v>
      </c>
      <c r="C158" s="50" t="s">
        <v>361</v>
      </c>
      <c r="D158" s="242">
        <v>16212.18</v>
      </c>
      <c r="E158" s="242">
        <v>17334.689999999999</v>
      </c>
      <c r="F158" s="52">
        <f t="shared" si="31"/>
        <v>106.92386835083252</v>
      </c>
    </row>
    <row r="159" spans="1:6" ht="12.75" customHeight="1" x14ac:dyDescent="0.2">
      <c r="A159" s="53">
        <v>313</v>
      </c>
      <c r="B159" s="85" t="s">
        <v>362</v>
      </c>
      <c r="C159" s="50" t="s">
        <v>363</v>
      </c>
      <c r="D159" s="51">
        <f t="shared" ref="D159:E159" si="38">SUM(D160:D162)</f>
        <v>60802.61</v>
      </c>
      <c r="E159" s="51">
        <f t="shared" si="38"/>
        <v>66165.16</v>
      </c>
      <c r="F159" s="52">
        <f t="shared" si="31"/>
        <v>108.8196049478797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60797.81</v>
      </c>
      <c r="E161" s="242">
        <v>66165.16</v>
      </c>
      <c r="F161" s="52">
        <f t="shared" si="31"/>
        <v>108.82819627878044</v>
      </c>
    </row>
    <row r="162" spans="1:6" ht="12.75" customHeight="1" x14ac:dyDescent="0.2">
      <c r="A162" s="53">
        <v>3133</v>
      </c>
      <c r="B162" s="85" t="s">
        <v>367</v>
      </c>
      <c r="C162" s="50" t="s">
        <v>368</v>
      </c>
      <c r="D162" s="242">
        <v>4.8</v>
      </c>
      <c r="E162" s="242"/>
      <c r="F162" s="52">
        <f t="shared" si="31"/>
        <v>0</v>
      </c>
    </row>
    <row r="163" spans="1:6" ht="12.75" customHeight="1" x14ac:dyDescent="0.2">
      <c r="A163" s="53">
        <v>32</v>
      </c>
      <c r="B163" s="85" t="s">
        <v>369</v>
      </c>
      <c r="C163" s="50" t="s">
        <v>370</v>
      </c>
      <c r="D163" s="51">
        <f t="shared" ref="D163:E163" si="39">D164+D169+D177+D187+D188</f>
        <v>90052.430000000008</v>
      </c>
      <c r="E163" s="51">
        <f t="shared" si="39"/>
        <v>114180.63</v>
      </c>
      <c r="F163" s="52">
        <f t="shared" si="31"/>
        <v>126.79350240743086</v>
      </c>
    </row>
    <row r="164" spans="1:6" ht="12.75" customHeight="1" x14ac:dyDescent="0.2">
      <c r="A164" s="53">
        <v>321</v>
      </c>
      <c r="B164" s="85" t="s">
        <v>371</v>
      </c>
      <c r="C164" s="50" t="s">
        <v>372</v>
      </c>
      <c r="D164" s="51">
        <f t="shared" ref="D164:E164" si="40">SUM(D165:D168)</f>
        <v>26658.07</v>
      </c>
      <c r="E164" s="51">
        <f t="shared" si="40"/>
        <v>30068.43</v>
      </c>
      <c r="F164" s="52">
        <f t="shared" si="31"/>
        <v>112.7929741350368</v>
      </c>
    </row>
    <row r="165" spans="1:6" ht="12.75" customHeight="1" x14ac:dyDescent="0.2">
      <c r="A165" s="53">
        <v>3211</v>
      </c>
      <c r="B165" s="85" t="s">
        <v>373</v>
      </c>
      <c r="C165" s="50" t="s">
        <v>374</v>
      </c>
      <c r="D165" s="242">
        <v>1597.45</v>
      </c>
      <c r="E165" s="242">
        <v>3115.61</v>
      </c>
      <c r="F165" s="52">
        <f t="shared" si="31"/>
        <v>195.03646436508183</v>
      </c>
    </row>
    <row r="166" spans="1:6" ht="12.75" customHeight="1" x14ac:dyDescent="0.2">
      <c r="A166" s="53">
        <v>3212</v>
      </c>
      <c r="B166" s="85" t="s">
        <v>375</v>
      </c>
      <c r="C166" s="50" t="s">
        <v>376</v>
      </c>
      <c r="D166" s="242">
        <v>24000.16</v>
      </c>
      <c r="E166" s="242">
        <v>26482.22</v>
      </c>
      <c r="F166" s="52">
        <f t="shared" si="31"/>
        <v>110.34184772101521</v>
      </c>
    </row>
    <row r="167" spans="1:6" ht="12.75" customHeight="1" x14ac:dyDescent="0.2">
      <c r="A167" s="53">
        <v>3213</v>
      </c>
      <c r="B167" s="85" t="s">
        <v>377</v>
      </c>
      <c r="C167" s="50" t="s">
        <v>378</v>
      </c>
      <c r="D167" s="242">
        <v>1060.46</v>
      </c>
      <c r="E167" s="242">
        <v>470.6</v>
      </c>
      <c r="F167" s="52">
        <f t="shared" si="31"/>
        <v>44.376968485374277</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33104.379999999997</v>
      </c>
      <c r="E169" s="51">
        <f t="shared" si="41"/>
        <v>57178.759999999995</v>
      </c>
      <c r="F169" s="52">
        <f t="shared" si="31"/>
        <v>172.7226427439511</v>
      </c>
    </row>
    <row r="170" spans="1:6" ht="12.75" customHeight="1" x14ac:dyDescent="0.2">
      <c r="A170" s="53">
        <v>3221</v>
      </c>
      <c r="B170" s="85" t="s">
        <v>383</v>
      </c>
      <c r="C170" s="50" t="s">
        <v>384</v>
      </c>
      <c r="D170" s="242">
        <v>3443.03</v>
      </c>
      <c r="E170" s="242">
        <v>3887.35</v>
      </c>
      <c r="F170" s="52">
        <f t="shared" si="31"/>
        <v>112.90491224299527</v>
      </c>
    </row>
    <row r="171" spans="1:6" ht="12.75" customHeight="1" x14ac:dyDescent="0.2">
      <c r="A171" s="53">
        <v>3222</v>
      </c>
      <c r="B171" s="85" t="s">
        <v>385</v>
      </c>
      <c r="C171" s="50" t="s">
        <v>386</v>
      </c>
      <c r="D171" s="242">
        <v>20765.45</v>
      </c>
      <c r="E171" s="242">
        <v>41366.89</v>
      </c>
      <c r="F171" s="52">
        <f t="shared" si="31"/>
        <v>199.21017844544664</v>
      </c>
    </row>
    <row r="172" spans="1:6" ht="12.75" customHeight="1" x14ac:dyDescent="0.2">
      <c r="A172" s="53">
        <v>3223</v>
      </c>
      <c r="B172" s="85" t="s">
        <v>387</v>
      </c>
      <c r="C172" s="50" t="s">
        <v>388</v>
      </c>
      <c r="D172" s="242">
        <v>7579.94</v>
      </c>
      <c r="E172" s="242">
        <v>11046.27</v>
      </c>
      <c r="F172" s="52">
        <f t="shared" si="31"/>
        <v>145.73030921089088</v>
      </c>
    </row>
    <row r="173" spans="1:6" ht="12.75" customHeight="1" x14ac:dyDescent="0.2">
      <c r="A173" s="53">
        <v>3224</v>
      </c>
      <c r="B173" s="85" t="s">
        <v>389</v>
      </c>
      <c r="C173" s="50" t="s">
        <v>390</v>
      </c>
      <c r="D173" s="242">
        <v>462.98</v>
      </c>
      <c r="E173" s="242">
        <v>878.25</v>
      </c>
      <c r="F173" s="52">
        <f t="shared" si="31"/>
        <v>189.69501922329258</v>
      </c>
    </row>
    <row r="174" spans="1:6" ht="12.75" customHeight="1" x14ac:dyDescent="0.2">
      <c r="A174" s="53">
        <v>3225</v>
      </c>
      <c r="B174" s="85" t="s">
        <v>391</v>
      </c>
      <c r="C174" s="50" t="s">
        <v>392</v>
      </c>
      <c r="D174" s="242">
        <v>852.98</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26926.27</v>
      </c>
      <c r="E177" s="51">
        <f t="shared" si="42"/>
        <v>25102.85</v>
      </c>
      <c r="F177" s="52">
        <f t="shared" si="31"/>
        <v>93.228100290162715</v>
      </c>
    </row>
    <row r="178" spans="1:6" ht="12.75" customHeight="1" x14ac:dyDescent="0.2">
      <c r="A178" s="53">
        <v>3231</v>
      </c>
      <c r="B178" s="85" t="s">
        <v>399</v>
      </c>
      <c r="C178" s="50" t="s">
        <v>400</v>
      </c>
      <c r="D178" s="242">
        <v>1608.46</v>
      </c>
      <c r="E178" s="242">
        <v>1465.47</v>
      </c>
      <c r="F178" s="52">
        <f t="shared" si="31"/>
        <v>91.110130186638145</v>
      </c>
    </row>
    <row r="179" spans="1:6" ht="12.75" customHeight="1" x14ac:dyDescent="0.2">
      <c r="A179" s="53">
        <v>3232</v>
      </c>
      <c r="B179" s="85" t="s">
        <v>401</v>
      </c>
      <c r="C179" s="50" t="s">
        <v>402</v>
      </c>
      <c r="D179" s="242">
        <v>5144.17</v>
      </c>
      <c r="E179" s="242">
        <v>317.91000000000003</v>
      </c>
      <c r="F179" s="52">
        <f t="shared" si="31"/>
        <v>6.1800057152077015</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3779.54</v>
      </c>
      <c r="E181" s="242">
        <v>4285.8</v>
      </c>
      <c r="F181" s="52">
        <f t="shared" si="31"/>
        <v>113.39475174227552</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590.78</v>
      </c>
      <c r="E183" s="242">
        <v>387.44</v>
      </c>
      <c r="F183" s="52">
        <f t="shared" si="31"/>
        <v>65.581096177934256</v>
      </c>
    </row>
    <row r="184" spans="1:6" ht="12.75" customHeight="1" x14ac:dyDescent="0.2">
      <c r="A184" s="53">
        <v>3237</v>
      </c>
      <c r="B184" s="85" t="s">
        <v>411</v>
      </c>
      <c r="C184" s="50" t="s">
        <v>412</v>
      </c>
      <c r="D184" s="242">
        <v>724.67</v>
      </c>
      <c r="E184" s="242">
        <v>878.33</v>
      </c>
      <c r="F184" s="52">
        <f t="shared" si="31"/>
        <v>121.20413429561043</v>
      </c>
    </row>
    <row r="185" spans="1:6" ht="12.75" customHeight="1" x14ac:dyDescent="0.2">
      <c r="A185" s="53">
        <v>3238</v>
      </c>
      <c r="B185" s="85" t="s">
        <v>413</v>
      </c>
      <c r="C185" s="50" t="s">
        <v>414</v>
      </c>
      <c r="D185" s="242">
        <v>964.51</v>
      </c>
      <c r="E185" s="242">
        <v>609.29999999999995</v>
      </c>
      <c r="F185" s="52">
        <f t="shared" si="31"/>
        <v>63.171973333609813</v>
      </c>
    </row>
    <row r="186" spans="1:6" ht="12.75" customHeight="1" x14ac:dyDescent="0.2">
      <c r="A186" s="53">
        <v>3239</v>
      </c>
      <c r="B186" s="85" t="s">
        <v>415</v>
      </c>
      <c r="C186" s="50" t="s">
        <v>416</v>
      </c>
      <c r="D186" s="242">
        <v>14114.14</v>
      </c>
      <c r="E186" s="242">
        <v>17158.599999999999</v>
      </c>
      <c r="F186" s="52">
        <f t="shared" si="31"/>
        <v>121.57028341790573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3363.71</v>
      </c>
      <c r="E188" s="51">
        <f t="shared" si="43"/>
        <v>1830.59</v>
      </c>
      <c r="F188" s="52">
        <f t="shared" si="31"/>
        <v>54.421754550778743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916.91</v>
      </c>
      <c r="E190" s="242">
        <v>426.54</v>
      </c>
      <c r="F190" s="52">
        <f t="shared" si="31"/>
        <v>46.519287607289705</v>
      </c>
    </row>
    <row r="191" spans="1:6" ht="12.75" customHeight="1" x14ac:dyDescent="0.2">
      <c r="A191" s="53">
        <v>3293</v>
      </c>
      <c r="B191" s="85" t="s">
        <v>425</v>
      </c>
      <c r="C191" s="50" t="s">
        <v>426</v>
      </c>
      <c r="D191" s="242">
        <v>193.5</v>
      </c>
      <c r="E191" s="242">
        <v>386.26</v>
      </c>
      <c r="F191" s="52">
        <f t="shared" si="31"/>
        <v>199.61757105943153</v>
      </c>
    </row>
    <row r="192" spans="1:6" ht="12.75" customHeight="1" x14ac:dyDescent="0.2">
      <c r="A192" s="53">
        <v>3294</v>
      </c>
      <c r="B192" s="85" t="s">
        <v>427</v>
      </c>
      <c r="C192" s="50" t="s">
        <v>428</v>
      </c>
      <c r="D192" s="242">
        <v>119.45</v>
      </c>
      <c r="E192" s="242">
        <v>121.36</v>
      </c>
      <c r="F192" s="52">
        <f t="shared" si="31"/>
        <v>101.59899539556298</v>
      </c>
    </row>
    <row r="193" spans="1:6" ht="12.75" customHeight="1" x14ac:dyDescent="0.2">
      <c r="A193" s="53">
        <v>3295</v>
      </c>
      <c r="B193" s="85" t="s">
        <v>429</v>
      </c>
      <c r="C193" s="50" t="s">
        <v>430</v>
      </c>
      <c r="D193" s="242">
        <v>1562.81</v>
      </c>
      <c r="E193" s="242">
        <v>824.43</v>
      </c>
      <c r="F193" s="52">
        <f t="shared" si="31"/>
        <v>52.753053794127247</v>
      </c>
    </row>
    <row r="194" spans="1:6" ht="12.75" customHeight="1" x14ac:dyDescent="0.2">
      <c r="A194" s="53" t="s">
        <v>431</v>
      </c>
      <c r="B194" s="85" t="s">
        <v>432</v>
      </c>
      <c r="C194" s="50" t="s">
        <v>431</v>
      </c>
      <c r="D194" s="242">
        <v>303.60000000000002</v>
      </c>
      <c r="E194" s="242"/>
      <c r="F194" s="52">
        <f t="shared" si="31"/>
        <v>0</v>
      </c>
    </row>
    <row r="195" spans="1:6" ht="12.75" customHeight="1" x14ac:dyDescent="0.2">
      <c r="A195" s="53">
        <v>3299</v>
      </c>
      <c r="B195" s="85" t="s">
        <v>433</v>
      </c>
      <c r="C195" s="50" t="s">
        <v>434</v>
      </c>
      <c r="D195" s="242">
        <v>267.44</v>
      </c>
      <c r="E195" s="242">
        <v>72</v>
      </c>
      <c r="F195" s="52">
        <f t="shared" si="31"/>
        <v>26.921926413401138</v>
      </c>
    </row>
    <row r="196" spans="1:6" ht="12.75" customHeight="1" x14ac:dyDescent="0.2">
      <c r="A196" s="53">
        <v>34</v>
      </c>
      <c r="B196" s="232" t="s">
        <v>435</v>
      </c>
      <c r="C196" s="50" t="s">
        <v>436</v>
      </c>
      <c r="D196" s="51">
        <f t="shared" ref="D196:E196" si="44">D197+D202+D210</f>
        <v>604.04</v>
      </c>
      <c r="E196" s="51">
        <f t="shared" si="44"/>
        <v>380.85</v>
      </c>
      <c r="F196" s="52">
        <f t="shared" si="31"/>
        <v>63.050460234421571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604.04</v>
      </c>
      <c r="E210" s="51">
        <f t="shared" si="47"/>
        <v>380.85</v>
      </c>
      <c r="F210" s="52">
        <f t="shared" si="31"/>
        <v>63.050460234421571</v>
      </c>
    </row>
    <row r="211" spans="1:6" ht="12.75" customHeight="1" x14ac:dyDescent="0.2">
      <c r="A211" s="53">
        <v>3431</v>
      </c>
      <c r="B211" s="232" t="s">
        <v>465</v>
      </c>
      <c r="C211" s="50" t="s">
        <v>466</v>
      </c>
      <c r="D211" s="242">
        <v>482.25</v>
      </c>
      <c r="E211" s="242">
        <v>380.72</v>
      </c>
      <c r="F211" s="52">
        <f t="shared" si="31"/>
        <v>78.946604458268538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121.79</v>
      </c>
      <c r="E213" s="242">
        <v>0.13</v>
      </c>
      <c r="F213" s="52">
        <f t="shared" si="31"/>
        <v>0.10674111174973314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651.77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651.77</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651.77</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533764.25</v>
      </c>
      <c r="E289" s="51">
        <f t="shared" si="79"/>
        <v>598056.11</v>
      </c>
      <c r="F289" s="52">
        <f t="shared" si="76"/>
        <v>112.04499177305335</v>
      </c>
    </row>
    <row r="290" spans="1:6" ht="12.75" customHeight="1" x14ac:dyDescent="0.2">
      <c r="A290" s="53" t="s">
        <v>608</v>
      </c>
      <c r="B290" s="85" t="s">
        <v>619</v>
      </c>
      <c r="C290" s="50" t="s">
        <v>620</v>
      </c>
      <c r="D290" s="51">
        <f>IF(D6&gt;=D289,D6-D289,0)</f>
        <v>13832.310000000056</v>
      </c>
      <c r="E290" s="51">
        <f>IF(E6&gt;=E289,E6-E289,0)</f>
        <v>2631.2000000000698</v>
      </c>
      <c r="F290" s="52">
        <f t="shared" si="76"/>
        <v>19.022130070827352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8991.23</v>
      </c>
      <c r="E292" s="242">
        <v>13341</v>
      </c>
      <c r="F292" s="52">
        <f t="shared" si="76"/>
        <v>148.37791937254414</v>
      </c>
    </row>
    <row r="293" spans="1:6" ht="12.75" customHeight="1" x14ac:dyDescent="0.2">
      <c r="A293" s="53">
        <v>92221</v>
      </c>
      <c r="B293" s="85" t="s">
        <v>625</v>
      </c>
      <c r="C293" s="50" t="s">
        <v>626</v>
      </c>
      <c r="D293" s="242">
        <v>0</v>
      </c>
      <c r="E293" s="242"/>
      <c r="F293" s="52" t="str">
        <f t="shared" si="76"/>
        <v>-</v>
      </c>
    </row>
    <row r="294" spans="1:6" ht="12.75" customHeight="1" x14ac:dyDescent="0.2">
      <c r="A294" s="53">
        <v>96</v>
      </c>
      <c r="B294" s="85" t="s">
        <v>627</v>
      </c>
      <c r="C294" s="50" t="s">
        <v>628</v>
      </c>
      <c r="D294" s="242">
        <v>3532.5</v>
      </c>
      <c r="E294" s="242">
        <v>815.61</v>
      </c>
      <c r="F294" s="52">
        <f t="shared" si="76"/>
        <v>23.088747346072186</v>
      </c>
    </row>
    <row r="295" spans="1:6" ht="24" x14ac:dyDescent="0.2">
      <c r="A295" s="53">
        <v>9661</v>
      </c>
      <c r="B295" s="85" t="s">
        <v>629</v>
      </c>
      <c r="C295" s="50" t="s">
        <v>630</v>
      </c>
      <c r="D295" s="242">
        <v>453.12</v>
      </c>
      <c r="E295" s="242">
        <v>112.83</v>
      </c>
      <c r="F295" s="52">
        <f t="shared" si="76"/>
        <v>24.900688559322035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47" t="s">
        <v>633</v>
      </c>
      <c r="B297" s="348"/>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1938.08</v>
      </c>
      <c r="E350" s="51">
        <f t="shared" si="95"/>
        <v>115</v>
      </c>
      <c r="F350" s="52">
        <f t="shared" si="81"/>
        <v>5.9337075868901179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1938.08</v>
      </c>
      <c r="E363" s="51">
        <f t="shared" si="99"/>
        <v>115</v>
      </c>
      <c r="F363" s="52">
        <f t="shared" si="81"/>
        <v>5.9337075868901179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1938.08</v>
      </c>
      <c r="E369" s="51">
        <f t="shared" si="101"/>
        <v>115</v>
      </c>
      <c r="F369" s="52">
        <f t="shared" si="81"/>
        <v>5.9337075868901179</v>
      </c>
    </row>
    <row r="370" spans="1:6" ht="12.75" customHeight="1" x14ac:dyDescent="0.2">
      <c r="A370" s="53">
        <v>4221</v>
      </c>
      <c r="B370" s="85" t="s">
        <v>674</v>
      </c>
      <c r="C370" s="50" t="s">
        <v>766</v>
      </c>
      <c r="D370" s="242">
        <v>1206.45</v>
      </c>
      <c r="E370" s="242">
        <v>115</v>
      </c>
      <c r="F370" s="52">
        <f t="shared" si="81"/>
        <v>9.5320983049442578</v>
      </c>
    </row>
    <row r="371" spans="1:6" ht="12.75" customHeight="1" x14ac:dyDescent="0.2">
      <c r="A371" s="53">
        <v>4222</v>
      </c>
      <c r="B371" s="85" t="s">
        <v>767</v>
      </c>
      <c r="C371" s="50" t="s">
        <v>768</v>
      </c>
      <c r="D371" s="242">
        <v>731.63</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1938.08</v>
      </c>
      <c r="E408" s="51">
        <f t="shared" si="111"/>
        <v>115</v>
      </c>
      <c r="F408" s="52">
        <f t="shared" si="81"/>
        <v>5.9337075868901179</v>
      </c>
    </row>
    <row r="409" spans="1:6" ht="12.75" customHeight="1" x14ac:dyDescent="0.2">
      <c r="A409" s="53">
        <v>92212</v>
      </c>
      <c r="B409" s="85" t="s">
        <v>823</v>
      </c>
      <c r="C409" s="50" t="s">
        <v>824</v>
      </c>
      <c r="D409" s="242">
        <v>0</v>
      </c>
      <c r="E409" s="242"/>
      <c r="F409" s="52" t="str">
        <f t="shared" si="81"/>
        <v>-</v>
      </c>
    </row>
    <row r="410" spans="1:6" ht="12.75" customHeight="1" x14ac:dyDescent="0.2">
      <c r="A410" s="53">
        <v>92222</v>
      </c>
      <c r="B410" s="85" t="s">
        <v>825</v>
      </c>
      <c r="C410" s="50" t="s">
        <v>826</v>
      </c>
      <c r="D410" s="242">
        <v>1037.1500000000001</v>
      </c>
      <c r="E410" s="242"/>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547596.56000000006</v>
      </c>
      <c r="E412" s="51">
        <f>E6+E298</f>
        <v>600687.31000000006</v>
      </c>
      <c r="F412" s="52">
        <f t="shared" si="81"/>
        <v>109.6952307370229</v>
      </c>
    </row>
    <row r="413" spans="1:6" ht="12.75" customHeight="1" x14ac:dyDescent="0.2">
      <c r="A413" s="53" t="s">
        <v>608</v>
      </c>
      <c r="B413" s="85" t="s">
        <v>831</v>
      </c>
      <c r="C413" s="50" t="s">
        <v>832</v>
      </c>
      <c r="D413" s="51">
        <f t="shared" ref="D413:E413" si="112">D289+D350</f>
        <v>535702.32999999996</v>
      </c>
      <c r="E413" s="51">
        <f t="shared" si="112"/>
        <v>598171.11</v>
      </c>
      <c r="F413" s="52">
        <f t="shared" si="81"/>
        <v>111.66109917797074</v>
      </c>
    </row>
    <row r="414" spans="1:6" ht="12.75" customHeight="1" x14ac:dyDescent="0.2">
      <c r="A414" s="53" t="s">
        <v>608</v>
      </c>
      <c r="B414" s="85" t="s">
        <v>833</v>
      </c>
      <c r="C414" s="50" t="s">
        <v>834</v>
      </c>
      <c r="D414" s="51">
        <f t="shared" ref="D414:E414" si="113">IF(D412&gt;=D413,D412-D413,0)</f>
        <v>11894.230000000098</v>
      </c>
      <c r="E414" s="51">
        <f t="shared" si="113"/>
        <v>2516.2000000000698</v>
      </c>
      <c r="F414" s="52">
        <f t="shared" si="81"/>
        <v>21.154795224239393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7954.08</v>
      </c>
      <c r="E416" s="51">
        <f t="shared" si="115"/>
        <v>13341</v>
      </c>
      <c r="F416" s="52">
        <f t="shared" si="81"/>
        <v>167.72524289421278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3532.5</v>
      </c>
      <c r="E418" s="62">
        <f t="shared" si="117"/>
        <v>815.61</v>
      </c>
      <c r="F418" s="57">
        <f t="shared" si="81"/>
        <v>23.088747346072186</v>
      </c>
    </row>
    <row r="419" spans="1:6" s="75" customFormat="1" ht="20.100000000000001" customHeight="1" x14ac:dyDescent="0.2">
      <c r="A419" s="347" t="s">
        <v>845</v>
      </c>
      <c r="B419" s="348"/>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c r="F637" s="52" t="str">
        <f t="shared" si="119"/>
        <v>-</v>
      </c>
    </row>
    <row r="638" spans="1:6" ht="12.75" customHeight="1" x14ac:dyDescent="0.2">
      <c r="A638" s="53">
        <v>92223</v>
      </c>
      <c r="B638" s="85" t="s">
        <v>1273</v>
      </c>
      <c r="C638" s="50" t="s">
        <v>1274</v>
      </c>
      <c r="D638" s="242">
        <v>0</v>
      </c>
      <c r="E638" s="242"/>
      <c r="F638" s="52" t="str">
        <f t="shared" si="119"/>
        <v>-</v>
      </c>
    </row>
    <row r="639" spans="1:6" ht="12.75" customHeight="1" x14ac:dyDescent="0.2">
      <c r="A639" s="53" t="s">
        <v>608</v>
      </c>
      <c r="B639" s="85" t="s">
        <v>1275</v>
      </c>
      <c r="C639" s="50" t="s">
        <v>1276</v>
      </c>
      <c r="D639" s="51">
        <f t="shared" ref="D639:E639" si="180">D412+D420</f>
        <v>547596.56000000006</v>
      </c>
      <c r="E639" s="51">
        <f t="shared" si="180"/>
        <v>600687.31000000006</v>
      </c>
      <c r="F639" s="52">
        <f t="shared" si="119"/>
        <v>109.6952307370229</v>
      </c>
    </row>
    <row r="640" spans="1:6" ht="12.75" customHeight="1" x14ac:dyDescent="0.2">
      <c r="A640" s="53" t="s">
        <v>608</v>
      </c>
      <c r="B640" s="85" t="s">
        <v>1277</v>
      </c>
      <c r="C640" s="50" t="s">
        <v>1278</v>
      </c>
      <c r="D640" s="51">
        <f t="shared" ref="D640:E640" si="181">D413+D528</f>
        <v>535702.32999999996</v>
      </c>
      <c r="E640" s="51">
        <f t="shared" si="181"/>
        <v>598171.11</v>
      </c>
      <c r="F640" s="52">
        <f t="shared" si="119"/>
        <v>111.66109917797074</v>
      </c>
    </row>
    <row r="641" spans="1:6" ht="12.75" customHeight="1" x14ac:dyDescent="0.2">
      <c r="A641" s="53" t="s">
        <v>608</v>
      </c>
      <c r="B641" s="85" t="s">
        <v>1279</v>
      </c>
      <c r="C641" s="50" t="s">
        <v>1280</v>
      </c>
      <c r="D641" s="51">
        <f t="shared" ref="D641:E641" si="182">IF(D639&gt;=D640,D639-D640,0)</f>
        <v>11894.230000000098</v>
      </c>
      <c r="E641" s="51">
        <f t="shared" si="182"/>
        <v>2516.2000000000698</v>
      </c>
      <c r="F641" s="52">
        <f t="shared" si="119"/>
        <v>21.154795224239393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7954.08</v>
      </c>
      <c r="E643" s="51">
        <f t="shared" si="184"/>
        <v>13341</v>
      </c>
      <c r="F643" s="52">
        <f t="shared" si="119"/>
        <v>167.72524289421278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19848.3100000001</v>
      </c>
      <c r="E645" s="51">
        <f t="shared" si="186"/>
        <v>15857.20000000007</v>
      </c>
      <c r="F645" s="52">
        <f t="shared" si="119"/>
        <v>79.891940422131611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75096.69</v>
      </c>
      <c r="E647" s="243">
        <v>88294.46</v>
      </c>
      <c r="F647" s="57">
        <f t="shared" si="119"/>
        <v>117.57436978913451</v>
      </c>
    </row>
    <row r="648" spans="1:6" s="75" customFormat="1" ht="20.100000000000001" customHeight="1" x14ac:dyDescent="0.2">
      <c r="A648" s="347" t="s">
        <v>1293</v>
      </c>
      <c r="B648" s="348"/>
      <c r="C648" s="219"/>
      <c r="D648" s="58"/>
      <c r="E648" s="58"/>
      <c r="F648" s="59"/>
    </row>
    <row r="649" spans="1:6" ht="12.75" customHeight="1" x14ac:dyDescent="0.2">
      <c r="A649" s="53">
        <v>11</v>
      </c>
      <c r="B649" s="85" t="s">
        <v>1294</v>
      </c>
      <c r="C649" s="50" t="s">
        <v>1295</v>
      </c>
      <c r="D649" s="242">
        <v>13679.37</v>
      </c>
      <c r="E649" s="242">
        <v>21398.6</v>
      </c>
      <c r="F649" s="52">
        <f t="shared" ref="F649:F724" si="188">IF(D649&lt;&gt;0,IF(E649/D649&gt;=100,"&gt;&gt;100",E649/D649*100),"-")</f>
        <v>156.42971862008264</v>
      </c>
    </row>
    <row r="650" spans="1:6" ht="12.75" customHeight="1" x14ac:dyDescent="0.2">
      <c r="A650" s="53" t="s">
        <v>1296</v>
      </c>
      <c r="B650" s="85" t="s">
        <v>1297</v>
      </c>
      <c r="C650" s="50" t="s">
        <v>1296</v>
      </c>
      <c r="D650" s="242">
        <v>113754.16</v>
      </c>
      <c r="E650" s="242">
        <v>153882.97</v>
      </c>
      <c r="F650" s="52">
        <f t="shared" si="188"/>
        <v>135.27678460286637</v>
      </c>
    </row>
    <row r="651" spans="1:6" ht="12.75" customHeight="1" x14ac:dyDescent="0.2">
      <c r="A651" s="53" t="s">
        <v>1298</v>
      </c>
      <c r="B651" s="85" t="s">
        <v>1299</v>
      </c>
      <c r="C651" s="50" t="s">
        <v>1298</v>
      </c>
      <c r="D651" s="242">
        <v>111256.18</v>
      </c>
      <c r="E651" s="242">
        <v>154433.97</v>
      </c>
      <c r="F651" s="52">
        <f t="shared" si="188"/>
        <v>138.80934074853189</v>
      </c>
    </row>
    <row r="652" spans="1:6" ht="24" x14ac:dyDescent="0.2">
      <c r="A652" s="53">
        <v>11</v>
      </c>
      <c r="B652" s="85" t="s">
        <v>1300</v>
      </c>
      <c r="C652" s="50" t="s">
        <v>1301</v>
      </c>
      <c r="D652" s="51">
        <f t="shared" ref="D652:E652" si="189">+D649+D650-D651</f>
        <v>16177.350000000006</v>
      </c>
      <c r="E652" s="51">
        <f t="shared" si="189"/>
        <v>20847.600000000006</v>
      </c>
      <c r="F652" s="52">
        <f t="shared" si="188"/>
        <v>128.86906693617928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48</v>
      </c>
      <c r="E654" s="262">
        <v>47</v>
      </c>
      <c r="F654" s="52">
        <f t="shared" si="188"/>
        <v>97.916666666666657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50</v>
      </c>
      <c r="E656" s="262">
        <v>45</v>
      </c>
      <c r="F656" s="52">
        <f t="shared" si="188"/>
        <v>90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470463.35</v>
      </c>
      <c r="E675" s="242">
        <v>545671.15</v>
      </c>
      <c r="F675" s="52">
        <f t="shared" si="188"/>
        <v>115.98589985808671</v>
      </c>
    </row>
    <row r="676" spans="1:6" ht="24" x14ac:dyDescent="0.2">
      <c r="A676" s="53">
        <v>63613</v>
      </c>
      <c r="B676" s="232" t="s">
        <v>1349</v>
      </c>
      <c r="C676" s="50" t="s">
        <v>1350</v>
      </c>
      <c r="D676" s="242">
        <v>11692.22</v>
      </c>
      <c r="E676" s="242"/>
      <c r="F676" s="52">
        <f t="shared" si="188"/>
        <v>0</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1189.73</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35170.870000000003</v>
      </c>
      <c r="E710" s="242">
        <v>23563.73</v>
      </c>
      <c r="F710" s="52">
        <f t="shared" si="188"/>
        <v>66.997859308001182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1285.75</v>
      </c>
      <c r="E712" s="242">
        <v>17.59</v>
      </c>
      <c r="F712" s="52">
        <f t="shared" si="188"/>
        <v>1.3680731090803033</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3737.98</v>
      </c>
      <c r="E716" s="242"/>
      <c r="F716" s="52">
        <f t="shared" si="188"/>
        <v>0</v>
      </c>
    </row>
    <row r="717" spans="1:6" ht="12.75" customHeight="1" x14ac:dyDescent="0.2">
      <c r="A717" s="53">
        <v>31215</v>
      </c>
      <c r="B717" s="85" t="s">
        <v>1413</v>
      </c>
      <c r="C717" s="50" t="s">
        <v>1414</v>
      </c>
      <c r="D717" s="242">
        <v>1403.46</v>
      </c>
      <c r="E717" s="242">
        <v>1400.41</v>
      </c>
      <c r="F717" s="52">
        <f t="shared" si="188"/>
        <v>99.782679948128205</v>
      </c>
    </row>
    <row r="718" spans="1:6" ht="12.75" customHeight="1" x14ac:dyDescent="0.2">
      <c r="A718" s="53">
        <v>32121</v>
      </c>
      <c r="B718" s="85" t="s">
        <v>1415</v>
      </c>
      <c r="C718" s="50" t="s">
        <v>1416</v>
      </c>
      <c r="D718" s="242">
        <v>24000.16</v>
      </c>
      <c r="E718" s="242">
        <v>26482.22</v>
      </c>
      <c r="F718" s="52">
        <f t="shared" si="188"/>
        <v>110.34184772101521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724.67</v>
      </c>
      <c r="E722" s="242">
        <v>878.33</v>
      </c>
      <c r="F722" s="52">
        <f t="shared" si="188"/>
        <v>121.20413429561043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3" t="s">
        <v>1944</v>
      </c>
      <c r="B983" s="344"/>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12" workbookViewId="0">
      <selection activeCell="E56" sqref="E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1968</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2267</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1293</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3"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67" workbookViewId="0">
      <selection activeCell="D81" sqref="D8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101219.07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609951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609836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491977.27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113381.89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380.72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4096.12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604272.53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604125.68000000005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486924.12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113824.13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404.75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2972.68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146.85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106897.54000000004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7412.18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7412.18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6957.63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6957.63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77.959999999999994</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77.959999999999994</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376.59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376.59</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99485.36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10714.49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88770.87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3</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16019</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3</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3220</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3221</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Provjera</v>
      </c>
      <c r="C218" s="118" t="s">
        <v>3223</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3229</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3230</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3300</v>
      </c>
      <c r="B1" s="377"/>
      <c r="C1" s="377"/>
    </row>
    <row r="2" spans="1:17" ht="33" customHeight="1" x14ac:dyDescent="0.2">
      <c r="A2" s="378" t="s">
        <v>3301</v>
      </c>
      <c r="B2" s="379"/>
      <c r="C2" s="371"/>
      <c r="D2" s="4"/>
      <c r="E2" s="4"/>
      <c r="F2" s="4"/>
      <c r="G2" s="4"/>
      <c r="H2" s="4"/>
      <c r="I2" s="4"/>
      <c r="J2" s="4"/>
      <c r="K2" s="4"/>
      <c r="L2" s="4"/>
      <c r="M2" s="4"/>
      <c r="N2" s="4"/>
      <c r="O2" s="4"/>
      <c r="P2" s="4"/>
      <c r="Q2" s="4"/>
    </row>
    <row r="3" spans="1:17" ht="18.75" customHeight="1" x14ac:dyDescent="0.2">
      <c r="A3" s="304" t="s">
        <v>3302</v>
      </c>
      <c r="B3" s="380"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5" t="s">
        <v>3384</v>
      </c>
      <c r="C46" s="371"/>
      <c r="D46" s="41"/>
      <c r="E46" s="4"/>
      <c r="F46" s="4"/>
      <c r="G46" s="4"/>
      <c r="H46" s="4"/>
      <c r="I46" s="4"/>
      <c r="J46" s="4"/>
      <c r="K46" s="4"/>
      <c r="L46" s="4"/>
      <c r="M46" s="4"/>
      <c r="N46" s="4"/>
      <c r="O46" s="4"/>
      <c r="P46" s="4"/>
      <c r="Q46" s="4"/>
    </row>
    <row r="47" spans="1:17" ht="66" hidden="1" customHeight="1" x14ac:dyDescent="0.2">
      <c r="A47" s="46" t="s">
        <v>3385</v>
      </c>
      <c r="B47" s="376" t="s">
        <v>3386</v>
      </c>
      <c r="C47" s="376"/>
      <c r="D47" s="4"/>
      <c r="E47" s="4"/>
      <c r="F47" s="4"/>
      <c r="G47" s="4"/>
      <c r="H47" s="4"/>
      <c r="I47" s="4"/>
      <c r="J47" s="4"/>
      <c r="K47" s="4"/>
      <c r="L47" s="4"/>
      <c r="M47" s="4"/>
      <c r="N47" s="4"/>
      <c r="O47" s="4"/>
      <c r="P47" s="4"/>
      <c r="Q47" s="4"/>
    </row>
    <row r="48" spans="1:17" ht="123.75" customHeight="1" x14ac:dyDescent="0.2">
      <c r="A48" s="267" t="s">
        <v>3387</v>
      </c>
      <c r="B48" s="374" t="s">
        <v>3388</v>
      </c>
      <c r="C48" s="373"/>
      <c r="D48" s="4"/>
      <c r="E48" s="4"/>
      <c r="F48" s="4"/>
      <c r="G48" s="4"/>
      <c r="H48" s="4"/>
      <c r="I48" s="4"/>
      <c r="J48" s="4"/>
      <c r="K48" s="4"/>
      <c r="L48" s="4"/>
      <c r="M48" s="4"/>
      <c r="N48" s="4"/>
      <c r="O48" s="4"/>
      <c r="P48" s="4"/>
      <c r="Q48" s="4"/>
    </row>
    <row r="49" spans="1:17" ht="34.5" customHeight="1" x14ac:dyDescent="0.2">
      <c r="A49" s="267" t="s">
        <v>3389</v>
      </c>
      <c r="B49" s="372" t="s">
        <v>3390</v>
      </c>
      <c r="C49" s="373"/>
      <c r="D49" s="4"/>
      <c r="E49" s="4"/>
      <c r="F49" s="4"/>
      <c r="G49" s="4"/>
      <c r="H49" s="4"/>
      <c r="I49" s="4"/>
      <c r="J49" s="4"/>
      <c r="K49" s="4"/>
      <c r="L49" s="4"/>
      <c r="M49" s="4"/>
      <c r="N49" s="4"/>
      <c r="O49" s="4"/>
      <c r="P49" s="4"/>
      <c r="Q49" s="4"/>
    </row>
    <row r="50" spans="1:17" ht="34.5" customHeight="1" x14ac:dyDescent="0.2">
      <c r="A50" s="267" t="s">
        <v>3391</v>
      </c>
      <c r="B50" s="372" t="s">
        <v>3392</v>
      </c>
      <c r="C50" s="373"/>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2023-07-09T06:58:48Z</cp:lastPrinted>
  <dcterms:created xsi:type="dcterms:W3CDTF">2022-04-01T05:14:30Z</dcterms:created>
  <dcterms:modified xsi:type="dcterms:W3CDTF">2023-07-09T06:58:54Z</dcterms:modified>
</cp:coreProperties>
</file>