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List1" sheetId="1" r:id="rId1"/>
    <sheet name="List1 (2)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<sst xmlns="http://schemas.openxmlformats.org/spreadsheetml/2006/main" count="270" uniqueCount="158">
  <si>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</si>
  <si>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</si>
  <si>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</si>
  <si>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</si>
  <si>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</si>
  <si>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</si>
  <si>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</si>
  <si>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</si>
  <si>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</si>
  <si>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</si>
  <si>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</si>
  <si>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</si>
  <si>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</si>
  <si>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</si>
  <si>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</si>
  <si>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</si>
  <si>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</si>
  <si>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</si>
  <si>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</si>
  <si>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</si>
  <si>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</si>
  <si>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</si>
  <si>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</si>
  <si>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</si>
  <si>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</si>
  <si>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</si>
  <si>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</si>
  <si>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</si>
  <si>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</si>
  <si>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</si>
  <si>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</si>
  <si>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</si>
  <si>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</si>
  <si>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</si>
  <si>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</si>
  <si>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</si>
  <si>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</si>
  <si>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</si>
  <si>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</si>
  <si>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</si>
  <si>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</si>
  <si>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</si>
  <si>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</si>
  <si>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</si>
  <si>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</si>
  <si>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</si>
  <si>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</si>
  <si>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</si>
  <si>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</si>
  <si>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</si>
  <si>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</si>
  <si>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</si>
  <si>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</si>
  <si>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</si>
  <si>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</si>
  <si>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</si>
  <si>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</si>
  <si>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</si>
  <si>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</si>
  <si>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</si>
  <si>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</si>
  <si>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</si>
  <si>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</si>
  <si>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</si>
  <si>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</si>
  <si>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</si>
  <si>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</si>
  <si>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</si>
  <si>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</si>
  <si>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</si>
  <si>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</si>
  <si>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</si>
  <si>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</si>
  <si>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</si>
  <si>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</si>
  <si>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</si>
  <si>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</si>
  <si>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</si>
  <si>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</si>
  <si>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</si>
  <si>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</si>
  <si>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</si>
  <si>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</si>
  <si>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</si>
  <si>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</si>
  <si>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</si>
  <si>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</si>
  <si>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</si>
  <si>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</si>
  <si>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</si>
  <si>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</si>
  <si>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</si>
  <si>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</si>
  <si>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</si>
  <si>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</si>
  <si>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</si>
  <si>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</si>
  <si>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</si>
  <si>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</si>
  <si>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</si>
  <si>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</si>
  <si>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</si>
  <si>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</si>
  <si>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</si>
  <si>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</si>
  <si>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</si>
  <si>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</si>
  <si>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</si>
  <si>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</si>
  <si>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</si>
  <si>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</si>
  <si>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</si>
  <si>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</si>
  <si>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</si>
  <si>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</si>
  <si>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</si>
  <si>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</si>
  <si>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</si>
  <si>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</si>
  <si>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UKUPNO DEC (stup.2)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</si>
  <si>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</si>
  <si>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</si>
  <si>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</si>
  <si>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</si>
  <si>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</si>
  <si>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</si>
  <si>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</si>
  <si>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</si>
  <si>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</si>
  <si>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</si>
  <si>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</si>
  <si>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</si>
  <si>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</si>
  <si>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</si>
  <si>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</si>
  <si>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</si>
  <si>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</si>
  <si>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</si>
  <si>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</si>
  <si>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</si>
  <si>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</si>
  <si>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</si>
  <si>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</si>
  <si>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</si>
  <si>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</si>
  <si>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Tek.pom. Iz nenadlež.prorač.</t>
  </si>
  <si>
    <t>Kap.pom.-iz nenadlež.prorač.</t>
  </si>
  <si>
    <t>Tek.pom.iz drž.pr.-EU sredst.</t>
  </si>
  <si>
    <t>Prih.za financi.uz.i otpl.zajma</t>
  </si>
  <si>
    <t xml:space="preserve">OSNOVNA ŠKOLA KRAPINSKE TOPLICE             </t>
  </si>
  <si>
    <t>MINISTARSTVO PK</t>
  </si>
  <si>
    <t>tek.pom.iz drž pror.korisn jls</t>
  </si>
  <si>
    <t>Dodatna ulaganja</t>
  </si>
  <si>
    <t>Naknada za nezap.inv</t>
  </si>
  <si>
    <t xml:space="preserve">FINANCIJSKI PLAN ZA 2019.GODINU </t>
  </si>
  <si>
    <t>MANJAK</t>
  </si>
  <si>
    <t>VIŠAK</t>
  </si>
  <si>
    <t xml:space="preserve">         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</si>
</sst>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9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2" width="8.00390625" style="0" customWidth="1"/>
    <col min="13" max="13" width="10.8515625" style="0" customWidth="1"/>
  </cols>
  <sheetData>
    <row r="1" spans="1:13" ht="15.75">
      <c r="A1" s="37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21"/>
    </row>
    <row r="2" spans="1:13" ht="15.75">
      <c r="A2" s="37" t="s">
        <v>157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1"/>
    </row>
    <row r="3" spans="6:7" ht="12.75">
      <c r="F3" s="33"/>
      <c r="G3" s="33"/>
    </row>
    <row r="4" spans="2:8" ht="12.75">
      <c r="B4" s="38" t="s">
        <v>149</v>
      </c>
      <c r="C4" s="38"/>
      <c r="D4" s="38"/>
      <c r="E4" s="38"/>
      <c r="F4" s="38"/>
      <c r="G4" s="38"/>
      <c r="H4" s="38"/>
    </row>
    <row r="5" ht="13.5" thickBot="1"/>
    <row r="6" spans="1:13" ht="13.5" thickBot="1">
      <c r="A6" s="18" t="s">
        <v>2</v>
      </c>
      <c r="B6" s="18"/>
      <c r="C6" s="34" t="s">
        <v>36</v>
      </c>
      <c r="D6" s="35"/>
      <c r="E6" s="35"/>
      <c r="F6" s="35"/>
      <c r="G6" s="35"/>
      <c r="H6" s="35"/>
      <c r="I6" s="35"/>
      <c r="J6" s="35"/>
      <c r="K6" s="36"/>
      <c r="L6" s="22"/>
      <c r="M6" s="17"/>
    </row>
    <row r="7" spans="1:13" ht="13.5" thickBot="1">
      <c r="A7" s="4"/>
      <c r="B7" s="4"/>
      <c r="C7" s="34" t="s">
        <v>35</v>
      </c>
      <c r="D7" s="35"/>
      <c r="E7" s="36"/>
      <c r="F7" s="5" t="s">
        <v>67</v>
      </c>
      <c r="G7" s="5" t="s">
        <v>68</v>
      </c>
      <c r="H7" s="5" t="s">
        <v>70</v>
      </c>
      <c r="I7" s="5" t="s">
        <v>71</v>
      </c>
      <c r="J7" s="5" t="s">
        <v>150</v>
      </c>
      <c r="K7" s="5" t="s">
        <v>92</v>
      </c>
      <c r="L7" s="23" t="s">
        <v>72</v>
      </c>
      <c r="M7" s="24"/>
    </row>
    <row r="8" spans="1:13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122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67</v>
      </c>
      <c r="K8" s="8" t="s">
        <v>93</v>
      </c>
      <c r="L8" s="8">
        <v>2019</v>
      </c>
      <c r="M8" s="24"/>
    </row>
    <row r="9" spans="1:13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25"/>
    </row>
    <row r="10" spans="1:13" ht="12.75">
      <c r="A10" s="10">
        <v>6</v>
      </c>
      <c r="B10" s="10" t="s">
        <v>7</v>
      </c>
      <c r="C10" s="10">
        <v>5384281</v>
      </c>
      <c r="D10" s="10">
        <v>852909</v>
      </c>
      <c r="E10" s="10">
        <v>88208</v>
      </c>
      <c r="F10" s="10">
        <v>156863</v>
      </c>
      <c r="G10" s="10">
        <v>626275</v>
      </c>
      <c r="H10" s="10">
        <v>12226</v>
      </c>
      <c r="I10" s="10">
        <v>24430</v>
      </c>
      <c r="J10" s="10">
        <v>31547</v>
      </c>
      <c r="K10" s="10">
        <f>SUM(K11+K26+K31+K33+K38)</f>
        <v>0</v>
      </c>
      <c r="L10" s="10">
        <v>7176739</v>
      </c>
      <c r="M10" s="14"/>
    </row>
    <row r="11" spans="1:13" ht="12.75">
      <c r="A11" s="10">
        <v>63</v>
      </c>
      <c r="B11" s="10" t="s">
        <v>9</v>
      </c>
      <c r="C11" s="10">
        <v>5384281</v>
      </c>
      <c r="D11" s="10">
        <f>SUM(D12:D25)</f>
        <v>0</v>
      </c>
      <c r="E11" s="10">
        <f>SUM(E12:E25)</f>
        <v>0</v>
      </c>
      <c r="F11" s="10">
        <v>156863</v>
      </c>
      <c r="G11" s="10">
        <f>SUM(G12:G25)</f>
        <v>35000</v>
      </c>
      <c r="H11" s="10"/>
      <c r="I11" s="10">
        <f>SUM(I12:I25)</f>
        <v>0</v>
      </c>
      <c r="J11" s="10">
        <f>SUM(J12:J25)</f>
        <v>8000</v>
      </c>
      <c r="K11" s="10">
        <f>SUM(K12:K25)</f>
        <v>0</v>
      </c>
      <c r="L11" s="10">
        <v>5584144</v>
      </c>
      <c r="M11" s="14"/>
    </row>
    <row r="12" spans="1:13" ht="12.75">
      <c r="A12" s="12">
        <v>63231</v>
      </c>
      <c r="B12" s="12" t="s">
        <v>129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26"/>
    </row>
    <row r="13" spans="1:13" ht="12.75">
      <c r="A13" s="12">
        <v>63241</v>
      </c>
      <c r="B13" s="12" t="s">
        <v>128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26"/>
    </row>
    <row r="14" spans="1:13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>
        <v>8000</v>
      </c>
      <c r="K14" s="6"/>
      <c r="L14" s="6">
        <v>8000</v>
      </c>
      <c r="M14" s="27"/>
    </row>
    <row r="15" spans="1:13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27"/>
    </row>
    <row r="16" spans="1:13" ht="12.75">
      <c r="A16" s="6">
        <v>63314</v>
      </c>
      <c r="B16" s="6" t="s">
        <v>75</v>
      </c>
      <c r="C16" s="6"/>
      <c r="D16" s="6"/>
      <c r="E16" s="6"/>
      <c r="F16" s="6">
        <v>156863</v>
      </c>
      <c r="G16" s="6"/>
      <c r="H16" s="6"/>
      <c r="I16" s="6"/>
      <c r="J16" s="6"/>
      <c r="K16" s="6"/>
      <c r="L16" s="6">
        <v>156863</v>
      </c>
      <c r="M16" s="27"/>
    </row>
    <row r="17" spans="1:13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27"/>
    </row>
    <row r="18" spans="1:13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27"/>
    </row>
    <row r="19" spans="1:13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27"/>
    </row>
    <row r="20" spans="1:13" ht="12.75">
      <c r="A20" s="6">
        <v>63414</v>
      </c>
      <c r="B20" s="6" t="s">
        <v>11</v>
      </c>
      <c r="C20" s="6"/>
      <c r="D20" s="6"/>
      <c r="E20" s="6"/>
      <c r="F20" s="6"/>
      <c r="G20" s="6">
        <v>35000</v>
      </c>
      <c r="H20" s="6"/>
      <c r="I20" s="6"/>
      <c r="J20" s="6"/>
      <c r="K20" s="6"/>
      <c r="L20" s="6">
        <v>35000</v>
      </c>
      <c r="M20" s="27"/>
    </row>
    <row r="21" spans="1:13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/>
      <c r="M21" s="27"/>
    </row>
    <row r="22" spans="1:13" ht="12.75">
      <c r="A22" s="6">
        <v>63611</v>
      </c>
      <c r="B22" s="6" t="s">
        <v>145</v>
      </c>
      <c r="C22" s="6">
        <v>5384281</v>
      </c>
      <c r="D22" s="6"/>
      <c r="E22" s="6">
        <v>0</v>
      </c>
      <c r="F22" s="6"/>
      <c r="G22" s="10"/>
      <c r="H22" s="6"/>
      <c r="I22" s="6"/>
      <c r="J22" s="6"/>
      <c r="K22" s="6"/>
      <c r="L22" s="6">
        <v>5384281</v>
      </c>
      <c r="M22" s="27"/>
    </row>
    <row r="23" spans="1:13" ht="12.75">
      <c r="A23" s="6">
        <v>63612</v>
      </c>
      <c r="B23" s="6" t="s">
        <v>151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27"/>
    </row>
    <row r="24" spans="1:13" ht="12.75">
      <c r="A24" s="6">
        <v>63621</v>
      </c>
      <c r="B24" s="6" t="s">
        <v>146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27"/>
    </row>
    <row r="25" spans="1:13" ht="12.75">
      <c r="A25" s="6">
        <v>63811</v>
      </c>
      <c r="B25" s="6" t="s">
        <v>147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27"/>
    </row>
    <row r="26" spans="1:13" ht="12.75">
      <c r="A26" s="10">
        <v>64</v>
      </c>
      <c r="B26" s="10" t="s">
        <v>13</v>
      </c>
      <c r="C26" s="10">
        <f>SUM(C27:C30)</f>
        <v>0</v>
      </c>
      <c r="D26" s="10">
        <f aca="true" t="shared" si="0" ref="D26:K26">SUM(D27:D30)</f>
        <v>0</v>
      </c>
      <c r="E26" s="10">
        <f t="shared" si="0"/>
        <v>0</v>
      </c>
      <c r="F26" s="10">
        <f t="shared" si="0"/>
        <v>0</v>
      </c>
      <c r="G26" s="10">
        <f t="shared" si="0"/>
        <v>0</v>
      </c>
      <c r="H26" s="10">
        <v>20</v>
      </c>
      <c r="I26" s="10">
        <f t="shared" si="0"/>
        <v>0</v>
      </c>
      <c r="J26" s="10"/>
      <c r="K26" s="10">
        <f t="shared" si="0"/>
        <v>0</v>
      </c>
      <c r="L26" s="10">
        <v>20</v>
      </c>
      <c r="M26" s="28"/>
    </row>
    <row r="27" spans="1:13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27"/>
    </row>
    <row r="28" spans="1:13" ht="12.75">
      <c r="A28" s="6">
        <v>64132</v>
      </c>
      <c r="B28" s="6" t="s">
        <v>15</v>
      </c>
      <c r="C28" s="6"/>
      <c r="D28" s="6"/>
      <c r="E28" s="6"/>
      <c r="F28" s="6"/>
      <c r="G28" s="6"/>
      <c r="H28" s="6">
        <v>20</v>
      </c>
      <c r="I28" s="6"/>
      <c r="J28" s="6"/>
      <c r="K28" s="6"/>
      <c r="L28" s="6">
        <v>20</v>
      </c>
      <c r="M28" s="27"/>
    </row>
    <row r="29" spans="1:13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27"/>
    </row>
    <row r="30" spans="1:13" ht="12.75">
      <c r="A30" s="6">
        <v>64229</v>
      </c>
      <c r="B30" s="6" t="s">
        <v>124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27"/>
    </row>
    <row r="31" spans="1:13" ht="12.75">
      <c r="A31" s="10">
        <v>65</v>
      </c>
      <c r="B31" s="10" t="s">
        <v>94</v>
      </c>
      <c r="C31" s="10">
        <f>SUM(C32+P32)</f>
        <v>0</v>
      </c>
      <c r="D31" s="10">
        <f>SUM(D32+Q32)</f>
        <v>0</v>
      </c>
      <c r="E31" s="10">
        <f>SUM(E32+R32)</f>
        <v>0</v>
      </c>
      <c r="F31" s="10">
        <f>SUM(F32+S32)</f>
        <v>0</v>
      </c>
      <c r="G31" s="10">
        <v>454000</v>
      </c>
      <c r="H31" s="10">
        <f>SUM(H32+U32)</f>
        <v>0</v>
      </c>
      <c r="I31" s="10">
        <f>SUM(I32+V32)</f>
        <v>0</v>
      </c>
      <c r="J31" s="10">
        <f>SUM(J32+W32)</f>
        <v>0</v>
      </c>
      <c r="K31" s="10">
        <f>SUM(K32+X32)</f>
        <v>0</v>
      </c>
      <c r="L31" s="10">
        <v>454000</v>
      </c>
      <c r="M31" s="28"/>
    </row>
    <row r="32" spans="1:13" ht="12.75">
      <c r="A32" s="6">
        <v>65269</v>
      </c>
      <c r="B32" s="6" t="s">
        <v>17</v>
      </c>
      <c r="C32" s="6"/>
      <c r="D32" s="6"/>
      <c r="E32" s="6"/>
      <c r="F32" s="6"/>
      <c r="G32" s="6">
        <v>454000</v>
      </c>
      <c r="H32" s="6"/>
      <c r="I32" s="6"/>
      <c r="J32" s="6"/>
      <c r="K32" s="6"/>
      <c r="L32" s="6">
        <v>454000</v>
      </c>
      <c r="M32" s="27"/>
    </row>
    <row r="33" spans="1:13" ht="12.75">
      <c r="A33" s="10">
        <v>66</v>
      </c>
      <c r="B33" s="10" t="s">
        <v>77</v>
      </c>
      <c r="C33" s="10">
        <f>SUM(C34:C37)</f>
        <v>0</v>
      </c>
      <c r="D33" s="10">
        <f aca="true" t="shared" si="1" ref="D33:K33">SUM(D34:D37)</f>
        <v>0</v>
      </c>
      <c r="E33" s="10">
        <f t="shared" si="1"/>
        <v>0</v>
      </c>
      <c r="F33" s="10">
        <f t="shared" si="1"/>
        <v>0</v>
      </c>
      <c r="G33" s="10">
        <f t="shared" si="1"/>
        <v>0</v>
      </c>
      <c r="H33" s="10">
        <f t="shared" si="1"/>
        <v>10000</v>
      </c>
      <c r="I33" s="10">
        <v>21610</v>
      </c>
      <c r="J33" s="10">
        <f t="shared" si="1"/>
        <v>0</v>
      </c>
      <c r="K33" s="10">
        <f t="shared" si="1"/>
        <v>0</v>
      </c>
      <c r="L33" s="10">
        <v>31610</v>
      </c>
      <c r="M33" s="28"/>
    </row>
    <row r="34" spans="1:13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27"/>
    </row>
    <row r="35" spans="1:13" ht="12.75">
      <c r="A35" s="6">
        <v>66151</v>
      </c>
      <c r="B35" s="6" t="s">
        <v>19</v>
      </c>
      <c r="C35" s="6"/>
      <c r="D35" s="6"/>
      <c r="E35" s="6"/>
      <c r="F35" s="6"/>
      <c r="G35" s="6"/>
      <c r="H35" s="6">
        <v>10000</v>
      </c>
      <c r="I35" s="6"/>
      <c r="J35" s="6"/>
      <c r="K35" s="6"/>
      <c r="L35" s="6">
        <v>10000</v>
      </c>
      <c r="M35" s="27"/>
    </row>
    <row r="36" spans="1:13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>
        <v>21610</v>
      </c>
      <c r="J36" s="6"/>
      <c r="K36" s="6"/>
      <c r="L36" s="6">
        <v>21610</v>
      </c>
      <c r="M36" s="27"/>
    </row>
    <row r="37" spans="1:13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27"/>
    </row>
    <row r="38" spans="1:13" ht="12.75">
      <c r="A38" s="10">
        <v>67</v>
      </c>
      <c r="B38" s="10" t="s">
        <v>20</v>
      </c>
      <c r="C38" s="10">
        <f>SUM(C39:C41)</f>
        <v>0</v>
      </c>
      <c r="D38" s="10">
        <f aca="true" t="shared" si="2" ref="D38:K38">SUM(D39:D41)</f>
        <v>852909</v>
      </c>
      <c r="E38" s="10">
        <f t="shared" si="2"/>
        <v>88208</v>
      </c>
      <c r="F38" s="10">
        <f t="shared" si="2"/>
        <v>0</v>
      </c>
      <c r="G38" s="10">
        <f t="shared" si="2"/>
        <v>0</v>
      </c>
      <c r="H38" s="10">
        <f t="shared" si="2"/>
        <v>0</v>
      </c>
      <c r="I38" s="10">
        <f t="shared" si="2"/>
        <v>0</v>
      </c>
      <c r="J38" s="10">
        <f t="shared" si="2"/>
        <v>0</v>
      </c>
      <c r="K38" s="10">
        <f t="shared" si="2"/>
        <v>0</v>
      </c>
      <c r="L38" s="10">
        <v>941117</v>
      </c>
      <c r="M38" s="28"/>
    </row>
    <row r="39" spans="1:13" ht="12.75">
      <c r="A39" s="6">
        <v>67111</v>
      </c>
      <c r="B39" s="6" t="s">
        <v>21</v>
      </c>
      <c r="C39" s="6"/>
      <c r="D39" s="6">
        <v>852909</v>
      </c>
      <c r="E39" s="6">
        <v>88208</v>
      </c>
      <c r="F39" s="6"/>
      <c r="G39" s="6"/>
      <c r="H39" s="6"/>
      <c r="I39" s="6"/>
      <c r="J39" s="6"/>
      <c r="K39" s="6"/>
      <c r="L39" s="6">
        <v>941117</v>
      </c>
      <c r="M39" s="27"/>
    </row>
    <row r="40" spans="1:13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27"/>
    </row>
    <row r="41" spans="1:13" ht="12.75">
      <c r="A41" s="6">
        <v>67141</v>
      </c>
      <c r="B41" s="6" t="s">
        <v>148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27"/>
    </row>
    <row r="42" spans="1:13" ht="12.75">
      <c r="A42" s="10">
        <v>7</v>
      </c>
      <c r="B42" s="10" t="s">
        <v>89</v>
      </c>
      <c r="C42" s="10">
        <f aca="true" t="shared" si="3" ref="C42:K42">SUM(C43+O43)</f>
        <v>0</v>
      </c>
      <c r="D42" s="10">
        <f t="shared" si="3"/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  <c r="H42" s="10">
        <f t="shared" si="3"/>
        <v>0</v>
      </c>
      <c r="I42" s="10">
        <f t="shared" si="3"/>
        <v>0</v>
      </c>
      <c r="J42" s="10">
        <f t="shared" si="3"/>
        <v>0</v>
      </c>
      <c r="K42" s="10">
        <f t="shared" si="3"/>
        <v>0</v>
      </c>
      <c r="L42" s="10"/>
      <c r="M42" s="28"/>
    </row>
    <row r="43" spans="1:13" ht="12.75">
      <c r="A43" s="10">
        <v>72</v>
      </c>
      <c r="B43" s="10" t="s">
        <v>125</v>
      </c>
      <c r="C43" s="10">
        <f>SUM(C44:C46)</f>
        <v>0</v>
      </c>
      <c r="D43" s="10">
        <f aca="true" t="shared" si="4" ref="D43:K43">SUM(D44:D46)</f>
        <v>0</v>
      </c>
      <c r="E43" s="10">
        <f t="shared" si="4"/>
        <v>0</v>
      </c>
      <c r="F43" s="10">
        <f t="shared" si="4"/>
        <v>0</v>
      </c>
      <c r="G43" s="10">
        <f t="shared" si="4"/>
        <v>0</v>
      </c>
      <c r="H43" s="10">
        <f t="shared" si="4"/>
        <v>0</v>
      </c>
      <c r="I43" s="10">
        <f t="shared" si="4"/>
        <v>0</v>
      </c>
      <c r="J43" s="10">
        <f t="shared" si="4"/>
        <v>0</v>
      </c>
      <c r="K43" s="10">
        <f t="shared" si="4"/>
        <v>0</v>
      </c>
      <c r="L43" s="10"/>
      <c r="M43" s="28"/>
    </row>
    <row r="44" spans="1:13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27"/>
    </row>
    <row r="45" spans="1:13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7"/>
    </row>
    <row r="46" spans="1:13" ht="12.75">
      <c r="A46" s="6">
        <v>72319</v>
      </c>
      <c r="B46" s="6" t="s">
        <v>24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27"/>
    </row>
    <row r="47" spans="1:13" ht="12.75">
      <c r="A47" s="10">
        <v>8</v>
      </c>
      <c r="B47" s="10" t="s">
        <v>98</v>
      </c>
      <c r="C47" s="10">
        <f aca="true" t="shared" si="5" ref="C47:K47">SUM(C48+P48)</f>
        <v>0</v>
      </c>
      <c r="D47" s="10">
        <f t="shared" si="5"/>
        <v>0</v>
      </c>
      <c r="E47" s="10">
        <f t="shared" si="5"/>
        <v>0</v>
      </c>
      <c r="F47" s="10">
        <f t="shared" si="5"/>
        <v>0</v>
      </c>
      <c r="G47" s="10">
        <f t="shared" si="5"/>
        <v>0</v>
      </c>
      <c r="H47" s="10">
        <f t="shared" si="5"/>
        <v>0</v>
      </c>
      <c r="I47" s="10">
        <f t="shared" si="5"/>
        <v>0</v>
      </c>
      <c r="J47" s="10">
        <f t="shared" si="5"/>
        <v>0</v>
      </c>
      <c r="K47" s="10">
        <f t="shared" si="5"/>
        <v>0</v>
      </c>
      <c r="L47" s="10"/>
      <c r="M47" s="28"/>
    </row>
    <row r="48" spans="1:13" ht="12.75">
      <c r="A48" s="10">
        <v>84</v>
      </c>
      <c r="B48" s="10" t="s">
        <v>126</v>
      </c>
      <c r="C48" s="10">
        <f aca="true" t="shared" si="6" ref="C48:K48">SUM(C49+O49)</f>
        <v>0</v>
      </c>
      <c r="D48" s="10">
        <f t="shared" si="6"/>
        <v>0</v>
      </c>
      <c r="E48" s="10">
        <f t="shared" si="6"/>
        <v>0</v>
      </c>
      <c r="F48" s="10">
        <f t="shared" si="6"/>
        <v>0</v>
      </c>
      <c r="G48" s="10">
        <f t="shared" si="6"/>
        <v>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  <c r="L48" s="10"/>
      <c r="M48" s="28"/>
    </row>
    <row r="49" spans="1:13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27"/>
    </row>
    <row r="50" spans="1:13" ht="12.75">
      <c r="A50" s="6">
        <v>922</v>
      </c>
      <c r="B50" s="6" t="s">
        <v>156</v>
      </c>
      <c r="C50" s="6"/>
      <c r="D50" s="6"/>
      <c r="E50" s="6"/>
      <c r="F50" s="6"/>
      <c r="G50" s="6">
        <v>137275</v>
      </c>
      <c r="H50" s="6">
        <v>2206</v>
      </c>
      <c r="I50" s="6">
        <v>2820</v>
      </c>
      <c r="J50" s="6">
        <v>23547</v>
      </c>
      <c r="K50" s="6"/>
      <c r="L50" s="6">
        <v>165848</v>
      </c>
      <c r="M50" s="27"/>
    </row>
    <row r="51" spans="1:13" ht="12.75">
      <c r="A51" s="6"/>
      <c r="B51" s="10" t="s">
        <v>123</v>
      </c>
      <c r="C51" s="10">
        <v>5384281</v>
      </c>
      <c r="D51" s="10">
        <v>852909</v>
      </c>
      <c r="E51" s="10">
        <f aca="true" t="shared" si="7" ref="E51:K51">SUM(E10+E42+E47)</f>
        <v>88208</v>
      </c>
      <c r="F51" s="10">
        <f t="shared" si="7"/>
        <v>156863</v>
      </c>
      <c r="G51" s="10">
        <v>626275</v>
      </c>
      <c r="H51" s="10">
        <f t="shared" si="7"/>
        <v>12226</v>
      </c>
      <c r="I51" s="10">
        <v>24430</v>
      </c>
      <c r="J51" s="10">
        <f t="shared" si="7"/>
        <v>31547</v>
      </c>
      <c r="K51" s="10">
        <f t="shared" si="7"/>
        <v>0</v>
      </c>
      <c r="L51" s="10">
        <v>7176739</v>
      </c>
      <c r="M51" s="14"/>
    </row>
    <row r="52" spans="1:13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</row>
    <row r="53" spans="1:13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</row>
    <row r="54" spans="1:13" ht="12.75">
      <c r="A54" s="29"/>
      <c r="B54" s="30"/>
      <c r="C54" s="30"/>
      <c r="D54" s="13"/>
      <c r="E54" s="13"/>
      <c r="F54" s="13"/>
      <c r="G54" s="14"/>
      <c r="H54" s="14"/>
      <c r="I54" s="14"/>
      <c r="J54" s="14"/>
      <c r="K54" s="14"/>
      <c r="L54" s="14"/>
      <c r="M54" s="2"/>
    </row>
    <row r="55" spans="1:13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14"/>
      <c r="M55" s="2"/>
    </row>
    <row r="56" spans="1:13" ht="12.75">
      <c r="A56" s="13"/>
      <c r="B56" s="31"/>
      <c r="C56" s="31"/>
      <c r="D56" s="13"/>
      <c r="E56" s="13"/>
      <c r="F56" s="13"/>
      <c r="G56" s="14"/>
      <c r="H56" s="14"/>
      <c r="I56" s="14"/>
      <c r="J56" s="14"/>
      <c r="K56" s="14"/>
      <c r="L56" s="14"/>
      <c r="M56" s="2"/>
    </row>
    <row r="57" spans="1:13" ht="12.75">
      <c r="A57" s="13"/>
      <c r="B57" s="31"/>
      <c r="C57" s="32"/>
      <c r="D57" s="32"/>
      <c r="E57" s="32"/>
      <c r="F57" s="32"/>
      <c r="G57" s="14"/>
      <c r="H57" s="14"/>
      <c r="I57" s="14"/>
      <c r="J57" s="14"/>
      <c r="K57" s="14"/>
      <c r="L57" s="14"/>
      <c r="M57" s="2"/>
    </row>
    <row r="58" spans="1:13" ht="12.75">
      <c r="A58" s="13"/>
      <c r="B58" s="4"/>
      <c r="C58" s="4"/>
      <c r="D58" s="4"/>
      <c r="E58" s="4"/>
      <c r="F58" s="13"/>
      <c r="G58" s="14"/>
      <c r="H58" s="14"/>
      <c r="I58" s="14"/>
      <c r="J58" s="14"/>
      <c r="K58" s="14"/>
      <c r="L58" s="14"/>
      <c r="M58" s="2"/>
    </row>
    <row r="59" spans="1:13" ht="12.75">
      <c r="A59" s="13"/>
      <c r="B59" s="13"/>
      <c r="C59" s="13"/>
      <c r="D59" s="13"/>
      <c r="E59" s="13"/>
      <c r="F59" s="13"/>
      <c r="G59" s="14"/>
      <c r="H59" s="14"/>
      <c r="I59" s="14"/>
      <c r="J59" s="14"/>
      <c r="K59" s="14"/>
      <c r="L59" s="14"/>
      <c r="M59" s="2"/>
    </row>
    <row r="60" spans="1:13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14"/>
      <c r="M60" s="2"/>
    </row>
    <row r="61" spans="1:13" ht="12.75">
      <c r="A61" s="10">
        <v>3</v>
      </c>
      <c r="B61" s="10" t="s">
        <v>26</v>
      </c>
      <c r="C61" s="10">
        <v>5384281</v>
      </c>
      <c r="D61" s="10">
        <v>802909</v>
      </c>
      <c r="E61" s="10">
        <v>41293</v>
      </c>
      <c r="F61" s="10">
        <v>156863</v>
      </c>
      <c r="G61" s="10">
        <v>534418</v>
      </c>
      <c r="H61" s="10">
        <v>12226</v>
      </c>
      <c r="I61" s="10">
        <v>4430</v>
      </c>
      <c r="J61" s="10">
        <v>27547</v>
      </c>
      <c r="K61" s="10"/>
      <c r="L61" s="10">
        <v>6963967</v>
      </c>
      <c r="M61" s="14"/>
    </row>
    <row r="62" spans="1:13" ht="12.75">
      <c r="A62" s="10">
        <v>31</v>
      </c>
      <c r="B62" s="10" t="s">
        <v>27</v>
      </c>
      <c r="C62" s="10">
        <v>5021898</v>
      </c>
      <c r="D62" s="10">
        <f>SUM(D63:D66)</f>
        <v>0</v>
      </c>
      <c r="E62" s="10">
        <v>2237</v>
      </c>
      <c r="F62" s="10"/>
      <c r="G62" s="10"/>
      <c r="H62" s="10"/>
      <c r="I62" s="10"/>
      <c r="J62" s="10"/>
      <c r="K62" s="10"/>
      <c r="L62" s="10">
        <v>5024135</v>
      </c>
      <c r="M62" s="14"/>
    </row>
    <row r="63" spans="1:13" ht="12.75">
      <c r="A63" s="6">
        <v>31111</v>
      </c>
      <c r="B63" s="6" t="s">
        <v>28</v>
      </c>
      <c r="C63" s="6">
        <v>4137918</v>
      </c>
      <c r="D63" s="6"/>
      <c r="E63" s="6">
        <v>1909</v>
      </c>
      <c r="F63" s="6"/>
      <c r="G63" s="10"/>
      <c r="H63" s="10"/>
      <c r="I63" s="10"/>
      <c r="J63" s="10"/>
      <c r="K63" s="10"/>
      <c r="L63" s="12">
        <v>4139827</v>
      </c>
      <c r="M63" s="26"/>
    </row>
    <row r="64" spans="1:13" ht="12.75">
      <c r="A64" s="6">
        <v>31219</v>
      </c>
      <c r="B64" s="6" t="s">
        <v>29</v>
      </c>
      <c r="C64" s="6">
        <v>170000</v>
      </c>
      <c r="D64" s="6"/>
      <c r="E64" s="6"/>
      <c r="F64" s="6"/>
      <c r="G64" s="10"/>
      <c r="H64" s="10"/>
      <c r="I64" s="10"/>
      <c r="J64" s="10"/>
      <c r="K64" s="10"/>
      <c r="L64" s="12">
        <v>170000</v>
      </c>
      <c r="M64" s="26"/>
    </row>
    <row r="65" spans="1:13" ht="12.75">
      <c r="A65" s="6">
        <v>31321</v>
      </c>
      <c r="B65" s="6" t="s">
        <v>30</v>
      </c>
      <c r="C65" s="6">
        <v>643412</v>
      </c>
      <c r="D65" s="6"/>
      <c r="E65" s="6">
        <v>296</v>
      </c>
      <c r="F65" s="6"/>
      <c r="G65" s="10"/>
      <c r="H65" s="10"/>
      <c r="I65" s="10"/>
      <c r="J65" s="10"/>
      <c r="K65" s="10"/>
      <c r="L65" s="12">
        <v>643708</v>
      </c>
      <c r="M65" s="26"/>
    </row>
    <row r="66" spans="1:13" ht="12.75">
      <c r="A66" s="6">
        <v>31332</v>
      </c>
      <c r="B66" s="6" t="s">
        <v>31</v>
      </c>
      <c r="C66" s="6">
        <v>70568</v>
      </c>
      <c r="D66" s="6"/>
      <c r="E66" s="6">
        <v>32</v>
      </c>
      <c r="F66" s="6"/>
      <c r="G66" s="10"/>
      <c r="H66" s="10"/>
      <c r="I66" s="10"/>
      <c r="J66" s="10"/>
      <c r="K66" s="10"/>
      <c r="L66" s="12">
        <v>70600</v>
      </c>
      <c r="M66" s="26"/>
    </row>
    <row r="67" spans="1:13" ht="12.75">
      <c r="A67" s="10">
        <v>32</v>
      </c>
      <c r="B67" s="10" t="s">
        <v>32</v>
      </c>
      <c r="C67" s="10">
        <v>362383</v>
      </c>
      <c r="D67" s="10">
        <v>802909</v>
      </c>
      <c r="E67" s="10">
        <v>39056</v>
      </c>
      <c r="F67" s="10">
        <v>156863</v>
      </c>
      <c r="G67" s="10">
        <v>534418</v>
      </c>
      <c r="H67" s="10">
        <v>12226</v>
      </c>
      <c r="I67" s="10">
        <v>4430</v>
      </c>
      <c r="J67" s="10">
        <v>27547</v>
      </c>
      <c r="K67" s="10"/>
      <c r="L67" s="10">
        <v>2156025</v>
      </c>
      <c r="M67" s="14"/>
    </row>
    <row r="68" spans="1:13" ht="12.75">
      <c r="A68" s="6">
        <v>32119</v>
      </c>
      <c r="B68" s="6" t="s">
        <v>96</v>
      </c>
      <c r="C68" s="6"/>
      <c r="D68" s="6">
        <v>40000</v>
      </c>
      <c r="E68" s="6">
        <v>1012</v>
      </c>
      <c r="F68" s="6"/>
      <c r="G68" s="10"/>
      <c r="H68" s="10"/>
      <c r="I68" s="12">
        <v>2930</v>
      </c>
      <c r="J68" s="10"/>
      <c r="K68" s="10"/>
      <c r="L68" s="12">
        <v>43942</v>
      </c>
      <c r="M68" s="26"/>
    </row>
    <row r="69" spans="1:13" ht="12.75">
      <c r="A69" s="6">
        <v>32121</v>
      </c>
      <c r="B69" s="6" t="s">
        <v>81</v>
      </c>
      <c r="C69" s="6">
        <v>350000</v>
      </c>
      <c r="D69" s="6"/>
      <c r="E69" s="6"/>
      <c r="F69" s="6"/>
      <c r="G69" s="10"/>
      <c r="H69" s="10"/>
      <c r="I69" s="10"/>
      <c r="J69" s="10"/>
      <c r="K69" s="10"/>
      <c r="L69" s="12">
        <v>350000</v>
      </c>
      <c r="M69" s="26"/>
    </row>
    <row r="70" spans="1:13" ht="12.75">
      <c r="A70" s="6">
        <v>32131</v>
      </c>
      <c r="B70" s="6" t="s">
        <v>33</v>
      </c>
      <c r="C70" s="6"/>
      <c r="D70" s="6">
        <v>3000</v>
      </c>
      <c r="E70" s="6"/>
      <c r="F70" s="6"/>
      <c r="G70" s="10"/>
      <c r="H70" s="10"/>
      <c r="I70" s="10"/>
      <c r="J70" s="10"/>
      <c r="K70" s="10"/>
      <c r="L70" s="12">
        <v>3000</v>
      </c>
      <c r="M70" s="26"/>
    </row>
    <row r="71" spans="1:13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0"/>
      <c r="M71" s="26"/>
    </row>
    <row r="72" spans="1:13" ht="12.75">
      <c r="A72" s="6">
        <v>32211</v>
      </c>
      <c r="B72" s="6" t="s">
        <v>37</v>
      </c>
      <c r="C72" s="6"/>
      <c r="D72" s="6">
        <v>15000</v>
      </c>
      <c r="E72" s="6"/>
      <c r="F72" s="6"/>
      <c r="G72" s="10"/>
      <c r="H72" s="10"/>
      <c r="I72" s="10"/>
      <c r="J72" s="10"/>
      <c r="K72" s="10"/>
      <c r="L72" s="12">
        <v>15000</v>
      </c>
      <c r="M72" s="26"/>
    </row>
    <row r="73" spans="1:13" ht="12.75">
      <c r="A73" s="6">
        <v>32219</v>
      </c>
      <c r="B73" s="6" t="s">
        <v>95</v>
      </c>
      <c r="C73" s="6"/>
      <c r="D73" s="6">
        <v>50000</v>
      </c>
      <c r="E73" s="6"/>
      <c r="F73" s="6"/>
      <c r="G73" s="12">
        <v>10000</v>
      </c>
      <c r="H73" s="10"/>
      <c r="I73" s="10"/>
      <c r="J73" s="10"/>
      <c r="K73" s="10"/>
      <c r="L73" s="12">
        <v>60000</v>
      </c>
      <c r="M73" s="26"/>
    </row>
    <row r="74" spans="1:13" ht="12.75">
      <c r="A74" s="6">
        <v>32229</v>
      </c>
      <c r="B74" s="6" t="s">
        <v>38</v>
      </c>
      <c r="C74" s="6"/>
      <c r="D74" s="6"/>
      <c r="E74" s="6">
        <v>34400</v>
      </c>
      <c r="F74" s="6">
        <v>25000</v>
      </c>
      <c r="G74" s="12">
        <v>300000</v>
      </c>
      <c r="H74" s="10"/>
      <c r="I74" s="10"/>
      <c r="J74" s="12">
        <v>4100</v>
      </c>
      <c r="K74" s="10"/>
      <c r="L74" s="12">
        <v>363500</v>
      </c>
      <c r="M74" s="26"/>
    </row>
    <row r="75" spans="1:13" ht="12.75">
      <c r="A75" s="6">
        <v>32231</v>
      </c>
      <c r="B75" s="6" t="s">
        <v>39</v>
      </c>
      <c r="C75" s="6"/>
      <c r="D75" s="6">
        <v>30000</v>
      </c>
      <c r="E75" s="6"/>
      <c r="F75" s="6"/>
      <c r="G75" s="10"/>
      <c r="H75" s="10"/>
      <c r="I75" s="10"/>
      <c r="J75" s="10"/>
      <c r="K75" s="10"/>
      <c r="L75" s="12">
        <v>30000</v>
      </c>
      <c r="M75" s="26"/>
    </row>
    <row r="76" spans="1:13" ht="12.75">
      <c r="A76" s="6">
        <v>32233</v>
      </c>
      <c r="B76" s="6" t="s">
        <v>40</v>
      </c>
      <c r="C76" s="6"/>
      <c r="D76" s="6">
        <v>51569</v>
      </c>
      <c r="E76" s="6"/>
      <c r="F76" s="6"/>
      <c r="G76" s="10"/>
      <c r="H76" s="10"/>
      <c r="I76" s="10"/>
      <c r="J76" s="10"/>
      <c r="K76" s="10"/>
      <c r="L76" s="12">
        <v>51569</v>
      </c>
      <c r="M76" s="26"/>
    </row>
    <row r="77" spans="1:13" ht="12.75">
      <c r="A77" s="6">
        <v>32234</v>
      </c>
      <c r="B77" s="6" t="s">
        <v>41</v>
      </c>
      <c r="C77" s="6"/>
      <c r="D77" s="6">
        <v>3000</v>
      </c>
      <c r="E77" s="6"/>
      <c r="F77" s="6"/>
      <c r="G77" s="10"/>
      <c r="H77" s="10"/>
      <c r="I77" s="10"/>
      <c r="J77" s="10"/>
      <c r="K77" s="10"/>
      <c r="L77" s="12">
        <v>3000</v>
      </c>
      <c r="M77" s="26"/>
    </row>
    <row r="78" spans="1:13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0"/>
      <c r="M78" s="26"/>
    </row>
    <row r="79" spans="1:13" ht="12.75">
      <c r="A79" s="6">
        <v>32244</v>
      </c>
      <c r="B79" s="6" t="s">
        <v>82</v>
      </c>
      <c r="C79" s="6"/>
      <c r="D79" s="6">
        <v>18000</v>
      </c>
      <c r="E79" s="6"/>
      <c r="F79" s="6"/>
      <c r="G79" s="10"/>
      <c r="H79" s="10"/>
      <c r="I79" s="10"/>
      <c r="J79" s="10"/>
      <c r="K79" s="10"/>
      <c r="L79" s="12">
        <v>18000</v>
      </c>
      <c r="M79" s="26"/>
    </row>
    <row r="80" spans="1:13" ht="12.75">
      <c r="A80" s="6">
        <v>32251</v>
      </c>
      <c r="B80" s="6" t="s">
        <v>43</v>
      </c>
      <c r="C80" s="6"/>
      <c r="D80" s="6">
        <v>3000</v>
      </c>
      <c r="E80" s="6">
        <v>878</v>
      </c>
      <c r="F80" s="6"/>
      <c r="G80" s="6"/>
      <c r="H80" s="6"/>
      <c r="I80" s="6"/>
      <c r="J80" s="6"/>
      <c r="K80" s="6"/>
      <c r="L80" s="6">
        <v>3878</v>
      </c>
      <c r="M80" s="26"/>
    </row>
    <row r="81" spans="1:13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26"/>
    </row>
    <row r="82" spans="1:13" ht="12.75">
      <c r="A82" s="6">
        <v>32271</v>
      </c>
      <c r="B82" s="6" t="s">
        <v>83</v>
      </c>
      <c r="C82" s="6"/>
      <c r="D82" s="6">
        <v>4000</v>
      </c>
      <c r="E82" s="6"/>
      <c r="F82" s="6"/>
      <c r="G82" s="6"/>
      <c r="H82" s="6"/>
      <c r="I82" s="6"/>
      <c r="J82" s="6"/>
      <c r="K82" s="6"/>
      <c r="L82" s="6">
        <v>4000</v>
      </c>
      <c r="M82" s="26"/>
    </row>
    <row r="83" spans="1:13" ht="12.75">
      <c r="A83" s="6">
        <v>32311</v>
      </c>
      <c r="B83" s="6" t="s">
        <v>84</v>
      </c>
      <c r="C83" s="6"/>
      <c r="D83" s="6">
        <v>20000</v>
      </c>
      <c r="E83" s="6"/>
      <c r="F83" s="6"/>
      <c r="G83" s="6"/>
      <c r="H83" s="6"/>
      <c r="I83" s="6"/>
      <c r="J83" s="6"/>
      <c r="K83" s="6"/>
      <c r="L83" s="6">
        <v>20000</v>
      </c>
      <c r="M83" s="26"/>
    </row>
    <row r="84" spans="1:13" ht="12.75">
      <c r="A84" s="6">
        <v>32313</v>
      </c>
      <c r="B84" s="6" t="s">
        <v>45</v>
      </c>
      <c r="C84" s="6"/>
      <c r="D84" s="6">
        <v>2000</v>
      </c>
      <c r="E84" s="6"/>
      <c r="F84" s="6"/>
      <c r="G84" s="6"/>
      <c r="H84" s="6"/>
      <c r="I84" s="6"/>
      <c r="J84" s="6"/>
      <c r="K84" s="6"/>
      <c r="L84" s="6">
        <v>2000</v>
      </c>
      <c r="M84" s="26"/>
    </row>
    <row r="85" spans="1:13" ht="12.75">
      <c r="A85" s="6">
        <v>32319</v>
      </c>
      <c r="B85" s="6" t="s">
        <v>46</v>
      </c>
      <c r="C85" s="6"/>
      <c r="D85" s="6">
        <v>420750</v>
      </c>
      <c r="E85" s="6"/>
      <c r="F85" s="6">
        <v>25000</v>
      </c>
      <c r="G85" s="6"/>
      <c r="H85" s="6"/>
      <c r="I85" s="6"/>
      <c r="J85" s="6"/>
      <c r="K85" s="6"/>
      <c r="L85" s="6">
        <v>445750</v>
      </c>
      <c r="M85" s="26"/>
    </row>
    <row r="86" spans="1:13" ht="12.75">
      <c r="A86" s="6">
        <v>32329</v>
      </c>
      <c r="B86" s="6" t="s">
        <v>47</v>
      </c>
      <c r="C86" s="6"/>
      <c r="D86" s="6">
        <v>47000</v>
      </c>
      <c r="E86" s="6"/>
      <c r="F86" s="6"/>
      <c r="G86" s="6"/>
      <c r="H86" s="6"/>
      <c r="I86" s="6"/>
      <c r="J86" s="6"/>
      <c r="K86" s="6"/>
      <c r="L86" s="6">
        <v>47000</v>
      </c>
      <c r="M86" s="26"/>
    </row>
    <row r="87" spans="1:13" ht="12.75">
      <c r="A87" s="6">
        <v>32339</v>
      </c>
      <c r="B87" s="6" t="s">
        <v>48</v>
      </c>
      <c r="C87" s="6"/>
      <c r="D87" s="6">
        <v>3840</v>
      </c>
      <c r="E87" s="6"/>
      <c r="F87" s="6"/>
      <c r="G87" s="6"/>
      <c r="H87" s="6"/>
      <c r="I87" s="6"/>
      <c r="J87" s="6"/>
      <c r="K87" s="6"/>
      <c r="L87" s="6">
        <v>3840</v>
      </c>
      <c r="M87" s="26"/>
    </row>
    <row r="88" spans="1:13" ht="12.75">
      <c r="A88" s="6">
        <v>32349</v>
      </c>
      <c r="B88" s="6" t="s">
        <v>49</v>
      </c>
      <c r="C88" s="6"/>
      <c r="D88" s="6">
        <v>46000</v>
      </c>
      <c r="E88" s="6"/>
      <c r="F88" s="6"/>
      <c r="G88" s="6"/>
      <c r="H88" s="6"/>
      <c r="I88" s="6"/>
      <c r="J88" s="6"/>
      <c r="K88" s="6"/>
      <c r="L88" s="6">
        <v>46000</v>
      </c>
      <c r="M88" s="26"/>
    </row>
    <row r="89" spans="1:13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26"/>
    </row>
    <row r="90" spans="1:13" ht="12.75">
      <c r="A90" s="6">
        <v>32361</v>
      </c>
      <c r="B90" s="6" t="s">
        <v>51</v>
      </c>
      <c r="C90" s="6"/>
      <c r="D90" s="6">
        <v>15300</v>
      </c>
      <c r="E90" s="6"/>
      <c r="F90" s="6"/>
      <c r="G90" s="6"/>
      <c r="H90" s="6"/>
      <c r="I90" s="6"/>
      <c r="J90" s="6"/>
      <c r="K90" s="6"/>
      <c r="L90" s="6">
        <v>15300</v>
      </c>
      <c r="M90" s="26"/>
    </row>
    <row r="91" spans="1:13" ht="12.75">
      <c r="A91" s="6">
        <v>32369</v>
      </c>
      <c r="B91" s="6" t="s">
        <v>52</v>
      </c>
      <c r="C91" s="6"/>
      <c r="D91" s="6">
        <v>0</v>
      </c>
      <c r="E91" s="6"/>
      <c r="F91" s="6"/>
      <c r="G91" s="6"/>
      <c r="H91" s="6"/>
      <c r="I91" s="6"/>
      <c r="J91" s="6"/>
      <c r="K91" s="6"/>
      <c r="L91" s="6"/>
      <c r="M91" s="26"/>
    </row>
    <row r="92" spans="1:13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>
        <v>600</v>
      </c>
      <c r="K92" s="6"/>
      <c r="L92" s="6">
        <v>600</v>
      </c>
      <c r="M92" s="26"/>
    </row>
    <row r="93" spans="1:13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26"/>
    </row>
    <row r="94" spans="1:13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26"/>
    </row>
    <row r="95" spans="1:13" ht="12.75">
      <c r="A95" s="6">
        <v>32389</v>
      </c>
      <c r="B95" s="6" t="s">
        <v>56</v>
      </c>
      <c r="C95" s="6"/>
      <c r="D95" s="6">
        <v>7600</v>
      </c>
      <c r="E95" s="6"/>
      <c r="F95" s="6"/>
      <c r="G95" s="6"/>
      <c r="H95" s="6"/>
      <c r="I95" s="6"/>
      <c r="J95" s="6"/>
      <c r="K95" s="6"/>
      <c r="L95" s="6">
        <v>7600</v>
      </c>
      <c r="M95" s="26"/>
    </row>
    <row r="96" spans="1:13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26"/>
    </row>
    <row r="97" spans="1:13" ht="12.75">
      <c r="A97" s="6">
        <v>32399</v>
      </c>
      <c r="B97" s="6" t="s">
        <v>58</v>
      </c>
      <c r="C97" s="6"/>
      <c r="D97" s="6">
        <v>5000</v>
      </c>
      <c r="E97" s="6"/>
      <c r="F97" s="6"/>
      <c r="G97" s="6">
        <v>160000</v>
      </c>
      <c r="H97" s="6"/>
      <c r="I97" s="6"/>
      <c r="J97" s="6"/>
      <c r="K97" s="6"/>
      <c r="L97" s="6">
        <v>165000</v>
      </c>
      <c r="M97" s="26"/>
    </row>
    <row r="98" spans="1:13" ht="12.75">
      <c r="A98" s="6">
        <v>32412</v>
      </c>
      <c r="B98" s="6" t="s">
        <v>85</v>
      </c>
      <c r="C98" s="6"/>
      <c r="D98" s="6"/>
      <c r="E98" s="6"/>
      <c r="F98" s="6"/>
      <c r="G98" s="6">
        <v>54418</v>
      </c>
      <c r="H98" s="6"/>
      <c r="I98" s="6"/>
      <c r="J98" s="6"/>
      <c r="K98" s="6"/>
      <c r="L98" s="6">
        <v>54418</v>
      </c>
      <c r="M98" s="26"/>
    </row>
    <row r="99" spans="1:13" ht="12.75">
      <c r="A99" s="6">
        <v>32922</v>
      </c>
      <c r="B99" s="6" t="s">
        <v>59</v>
      </c>
      <c r="C99" s="6"/>
      <c r="D99" s="6"/>
      <c r="E99" s="6"/>
      <c r="F99" s="6"/>
      <c r="G99" s="6"/>
      <c r="H99" s="6">
        <v>4500</v>
      </c>
      <c r="I99" s="6"/>
      <c r="J99" s="6"/>
      <c r="K99" s="6"/>
      <c r="L99" s="6">
        <v>4500</v>
      </c>
      <c r="M99" s="26"/>
    </row>
    <row r="100" spans="1:13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6"/>
    </row>
    <row r="101" spans="1:13" ht="12.75">
      <c r="A101" s="6">
        <v>32931</v>
      </c>
      <c r="B101" s="6" t="s">
        <v>60</v>
      </c>
      <c r="C101" s="6"/>
      <c r="D101" s="6"/>
      <c r="E101" s="6">
        <v>732</v>
      </c>
      <c r="F101" s="6"/>
      <c r="G101" s="6"/>
      <c r="H101" s="6">
        <v>2700</v>
      </c>
      <c r="I101" s="6">
        <v>1500</v>
      </c>
      <c r="J101" s="6">
        <v>1427</v>
      </c>
      <c r="K101" s="6"/>
      <c r="L101" s="6">
        <v>6359</v>
      </c>
      <c r="M101" s="26"/>
    </row>
    <row r="102" spans="1:13" ht="12.75">
      <c r="A102" s="6">
        <v>32941</v>
      </c>
      <c r="B102" s="6" t="s">
        <v>61</v>
      </c>
      <c r="C102" s="6"/>
      <c r="D102" s="6">
        <v>1200</v>
      </c>
      <c r="E102" s="6"/>
      <c r="F102" s="6">
        <v>0</v>
      </c>
      <c r="G102" s="6"/>
      <c r="H102" s="6"/>
      <c r="I102" s="6"/>
      <c r="J102" s="6"/>
      <c r="K102" s="6"/>
      <c r="L102" s="6">
        <v>1200</v>
      </c>
      <c r="M102" s="26"/>
    </row>
    <row r="103" spans="1:13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6"/>
    </row>
    <row r="104" spans="1:13" ht="12.75">
      <c r="A104" s="6">
        <v>32955</v>
      </c>
      <c r="B104" s="6" t="s">
        <v>153</v>
      </c>
      <c r="C104" s="6">
        <v>12383</v>
      </c>
      <c r="D104" s="6"/>
      <c r="E104" s="6"/>
      <c r="F104" s="6"/>
      <c r="G104" s="6"/>
      <c r="H104" s="6"/>
      <c r="I104" s="6"/>
      <c r="J104" s="6"/>
      <c r="K104" s="6"/>
      <c r="L104" s="6">
        <v>12383</v>
      </c>
      <c r="M104" s="26"/>
    </row>
    <row r="105" spans="1:13" ht="12.75">
      <c r="A105" s="6">
        <v>32999</v>
      </c>
      <c r="B105" s="6" t="s">
        <v>62</v>
      </c>
      <c r="C105" s="6"/>
      <c r="D105" s="6">
        <v>10740</v>
      </c>
      <c r="E105" s="6">
        <v>2034</v>
      </c>
      <c r="F105" s="6">
        <v>0</v>
      </c>
      <c r="G105" s="6">
        <v>10000</v>
      </c>
      <c r="H105" s="6">
        <v>5026</v>
      </c>
      <c r="I105" s="6"/>
      <c r="J105" s="6">
        <v>21420</v>
      </c>
      <c r="K105" s="6"/>
      <c r="L105" s="6">
        <v>49220</v>
      </c>
      <c r="M105" s="26"/>
    </row>
    <row r="106" spans="1:13" ht="12.75">
      <c r="A106" s="10">
        <v>34</v>
      </c>
      <c r="B106" s="10" t="s">
        <v>63</v>
      </c>
      <c r="C106" s="10"/>
      <c r="D106" s="10">
        <v>5910</v>
      </c>
      <c r="E106" s="10"/>
      <c r="F106" s="10"/>
      <c r="G106" s="10"/>
      <c r="H106" s="10"/>
      <c r="I106" s="10"/>
      <c r="J106" s="10"/>
      <c r="K106" s="10"/>
      <c r="L106" s="10">
        <v>5910</v>
      </c>
      <c r="M106" s="14"/>
    </row>
    <row r="107" spans="1:13" ht="12.75">
      <c r="A107" s="6">
        <v>34311</v>
      </c>
      <c r="B107" s="6" t="s">
        <v>64</v>
      </c>
      <c r="C107" s="6"/>
      <c r="D107" s="6">
        <v>5900</v>
      </c>
      <c r="E107" s="6"/>
      <c r="F107" s="6"/>
      <c r="G107" s="6"/>
      <c r="H107" s="6"/>
      <c r="I107" s="6"/>
      <c r="J107" s="6"/>
      <c r="K107" s="6"/>
      <c r="L107" s="6">
        <v>5900</v>
      </c>
      <c r="M107" s="26"/>
    </row>
    <row r="108" spans="1:13" ht="12.75">
      <c r="A108" s="6">
        <v>34339</v>
      </c>
      <c r="B108" s="6" t="s">
        <v>65</v>
      </c>
      <c r="C108" s="6"/>
      <c r="D108" s="6">
        <v>10</v>
      </c>
      <c r="E108" s="6"/>
      <c r="F108" s="6"/>
      <c r="G108" s="6"/>
      <c r="H108" s="6"/>
      <c r="I108" s="6"/>
      <c r="J108" s="6"/>
      <c r="K108" s="6"/>
      <c r="L108" s="6">
        <v>10</v>
      </c>
      <c r="M108" s="26"/>
    </row>
    <row r="109" spans="1:13" ht="12.75">
      <c r="A109" s="6">
        <v>34349</v>
      </c>
      <c r="B109" s="6" t="s">
        <v>88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6"/>
    </row>
    <row r="110" spans="1:13" ht="12.75">
      <c r="A110" s="6">
        <v>922</v>
      </c>
      <c r="B110" s="6" t="s">
        <v>155</v>
      </c>
      <c r="C110" s="6"/>
      <c r="D110" s="6"/>
      <c r="E110" s="6"/>
      <c r="F110" s="6">
        <v>106863</v>
      </c>
      <c r="G110" s="6"/>
      <c r="H110" s="6"/>
      <c r="I110" s="6"/>
      <c r="J110" s="6"/>
      <c r="K110" s="6"/>
      <c r="L110" s="6">
        <v>106863</v>
      </c>
      <c r="M110" s="2"/>
    </row>
    <row r="111" spans="1:13" ht="12.75">
      <c r="A111" s="10"/>
      <c r="B111" s="10" t="s">
        <v>111</v>
      </c>
      <c r="C111" s="10">
        <v>5384281</v>
      </c>
      <c r="D111" s="10">
        <v>802909</v>
      </c>
      <c r="E111" s="10">
        <v>41293</v>
      </c>
      <c r="F111" s="10">
        <v>156863</v>
      </c>
      <c r="G111" s="10">
        <v>534418</v>
      </c>
      <c r="H111" s="10">
        <v>12226</v>
      </c>
      <c r="I111" s="10">
        <v>4430</v>
      </c>
      <c r="J111" s="10">
        <v>27547</v>
      </c>
      <c r="K111" s="10"/>
      <c r="L111" s="10">
        <v>6963967</v>
      </c>
      <c r="M111" s="14"/>
    </row>
    <row r="112" spans="1:12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  <c r="L112" s="13"/>
    </row>
    <row r="113" spans="1:12" ht="12.75">
      <c r="A113" s="14"/>
      <c r="B113" s="14"/>
      <c r="C113" s="14"/>
      <c r="D113" s="14"/>
      <c r="E113" s="14"/>
      <c r="F113" s="13"/>
      <c r="G113" s="13"/>
      <c r="H113" s="13"/>
      <c r="I113" s="13"/>
      <c r="J113" s="13"/>
      <c r="K113" s="13"/>
      <c r="L113" s="13"/>
    </row>
    <row r="114" spans="1:13" ht="12.75">
      <c r="A114" s="13"/>
      <c r="B114" s="13"/>
      <c r="C114" s="13"/>
      <c r="D114" s="13"/>
      <c r="E114" s="13"/>
      <c r="F114" s="13"/>
      <c r="G114" s="14"/>
      <c r="H114" s="14"/>
      <c r="I114" s="14"/>
      <c r="J114" s="14"/>
      <c r="K114" s="14"/>
      <c r="L114" s="14"/>
      <c r="M114" s="2"/>
    </row>
    <row r="115" spans="1:13" ht="12.75">
      <c r="A115" s="13"/>
      <c r="B115" s="31"/>
      <c r="C115" s="32"/>
      <c r="D115" s="32"/>
      <c r="E115" s="32"/>
      <c r="F115" s="32"/>
      <c r="G115" s="14"/>
      <c r="H115" s="14"/>
      <c r="I115" s="14"/>
      <c r="J115" s="14"/>
      <c r="K115" s="14"/>
      <c r="L115" s="14"/>
      <c r="M115" s="2"/>
    </row>
    <row r="116" spans="1:13" ht="12.75">
      <c r="A116" s="13"/>
      <c r="B116" s="13"/>
      <c r="C116" s="4"/>
      <c r="D116" s="13"/>
      <c r="E116" s="13"/>
      <c r="F116" s="13"/>
      <c r="G116" s="14"/>
      <c r="H116" s="14"/>
      <c r="I116" s="14"/>
      <c r="J116" s="14"/>
      <c r="K116" s="14"/>
      <c r="L116" s="14"/>
      <c r="M116" s="2"/>
    </row>
    <row r="117" spans="1:12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3" ht="12.75">
      <c r="A118" s="10">
        <v>4</v>
      </c>
      <c r="B118" s="10" t="s">
        <v>103</v>
      </c>
      <c r="C118" s="10"/>
      <c r="D118" s="10">
        <v>50000</v>
      </c>
      <c r="E118" s="10">
        <v>46915</v>
      </c>
      <c r="F118" s="6"/>
      <c r="G118" s="11">
        <v>91857</v>
      </c>
      <c r="H118" s="6"/>
      <c r="I118" s="11">
        <v>20000</v>
      </c>
      <c r="J118" s="11">
        <v>4000</v>
      </c>
      <c r="K118" s="6"/>
      <c r="L118" s="11">
        <v>212772</v>
      </c>
      <c r="M118" s="28"/>
    </row>
    <row r="119" spans="1:13" ht="12.75">
      <c r="A119" s="10">
        <v>42</v>
      </c>
      <c r="B119" s="10" t="s">
        <v>115</v>
      </c>
      <c r="C119" s="10"/>
      <c r="D119" s="10">
        <v>50000</v>
      </c>
      <c r="E119" s="10">
        <v>46915</v>
      </c>
      <c r="F119" s="6"/>
      <c r="G119" s="11">
        <v>91857</v>
      </c>
      <c r="H119" s="6"/>
      <c r="I119" s="11">
        <v>20000</v>
      </c>
      <c r="J119" s="11">
        <v>4000</v>
      </c>
      <c r="K119" s="6"/>
      <c r="L119" s="11">
        <v>212772</v>
      </c>
      <c r="M119" s="28"/>
    </row>
    <row r="120" spans="1:13" ht="12.75">
      <c r="A120" s="6">
        <v>42273</v>
      </c>
      <c r="B120" s="6" t="s">
        <v>100</v>
      </c>
      <c r="C120" s="6"/>
      <c r="D120" s="6">
        <v>50000</v>
      </c>
      <c r="E120" s="6">
        <v>46915</v>
      </c>
      <c r="F120" s="6"/>
      <c r="G120" s="6">
        <v>91857</v>
      </c>
      <c r="H120" s="6"/>
      <c r="I120" s="6">
        <v>20000</v>
      </c>
      <c r="J120" s="6"/>
      <c r="K120" s="6"/>
      <c r="L120" s="6">
        <v>212772</v>
      </c>
      <c r="M120" s="26"/>
    </row>
    <row r="121" spans="1:13" ht="12.75">
      <c r="A121" s="6">
        <v>42411</v>
      </c>
      <c r="B121" s="6" t="s">
        <v>101</v>
      </c>
      <c r="C121" s="6"/>
      <c r="D121" s="6"/>
      <c r="E121" s="6"/>
      <c r="F121" s="6"/>
      <c r="G121" s="6"/>
      <c r="H121" s="6"/>
      <c r="I121" s="6"/>
      <c r="J121" s="6">
        <v>4000</v>
      </c>
      <c r="K121" s="6"/>
      <c r="L121" s="6"/>
      <c r="M121" s="26"/>
    </row>
    <row r="122" spans="1:13" ht="12.75">
      <c r="A122" s="6">
        <v>45111</v>
      </c>
      <c r="B122" s="6" t="s">
        <v>152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6"/>
    </row>
    <row r="124" spans="1:13" ht="12.75">
      <c r="A124" s="10"/>
      <c r="B124" s="10" t="s">
        <v>110</v>
      </c>
      <c r="C124" s="10"/>
      <c r="D124" s="10">
        <v>50000</v>
      </c>
      <c r="E124" s="10">
        <v>46915</v>
      </c>
      <c r="F124" s="6"/>
      <c r="G124" s="11">
        <v>91857</v>
      </c>
      <c r="H124" s="6"/>
      <c r="I124" s="11">
        <v>20000</v>
      </c>
      <c r="J124" s="11">
        <v>4000</v>
      </c>
      <c r="K124" s="6"/>
      <c r="L124" s="11">
        <v>212772</v>
      </c>
      <c r="M124" s="28"/>
    </row>
    <row r="125" spans="1:12" ht="12.75">
      <c r="A125" s="14"/>
      <c r="B125" s="14"/>
      <c r="C125" s="14"/>
      <c r="D125" s="14"/>
      <c r="E125" s="14"/>
      <c r="F125" s="13"/>
      <c r="G125" s="13"/>
      <c r="H125" s="13"/>
      <c r="I125" s="13"/>
      <c r="J125" s="13"/>
      <c r="K125" s="13"/>
      <c r="L125" s="13"/>
    </row>
    <row r="126" spans="1:12" ht="12.75">
      <c r="A126" s="13"/>
      <c r="B126" s="31"/>
      <c r="C126" s="32"/>
      <c r="D126" s="32"/>
      <c r="E126" s="32"/>
      <c r="F126" s="32"/>
      <c r="G126" s="32"/>
      <c r="H126" s="13"/>
      <c r="I126" s="13"/>
      <c r="J126" s="13"/>
      <c r="K126" s="13"/>
      <c r="L126" s="13"/>
    </row>
    <row r="127" spans="1:12" ht="12.75">
      <c r="A127" s="13"/>
      <c r="B127" s="13"/>
      <c r="C127" s="4"/>
      <c r="D127" s="4"/>
      <c r="E127" s="4"/>
      <c r="F127" s="13"/>
      <c r="G127" s="13"/>
      <c r="H127" s="13"/>
      <c r="I127" s="13"/>
      <c r="J127" s="13"/>
      <c r="K127" s="13"/>
      <c r="L127" s="13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</sheetData>
  <sheetProtection/>
  <mergeCells count="11">
    <mergeCell ref="A1:L1"/>
    <mergeCell ref="A2:L2"/>
    <mergeCell ref="B4:H4"/>
    <mergeCell ref="C6:K6"/>
    <mergeCell ref="B57:F57"/>
    <mergeCell ref="A54:C54"/>
    <mergeCell ref="B126:G126"/>
    <mergeCell ref="B115:F115"/>
    <mergeCell ref="F3:G3"/>
    <mergeCell ref="B56:C5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37" t="s">
        <v>142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6:7" ht="12.75">
      <c r="F3" s="33" t="s">
        <v>132</v>
      </c>
      <c r="G3" s="33"/>
    </row>
    <row r="4" spans="2:8" ht="12.75">
      <c r="B4" s="38" t="s">
        <v>127</v>
      </c>
      <c r="C4" s="38"/>
      <c r="D4" s="38"/>
      <c r="E4" s="38"/>
      <c r="F4" s="38"/>
      <c r="G4" s="38"/>
      <c r="H4" s="38"/>
    </row>
    <row r="5" ht="13.5" thickBot="1"/>
    <row r="6" spans="1:12" ht="13.5" thickBot="1">
      <c r="A6" s="18" t="s">
        <v>2</v>
      </c>
      <c r="B6" s="18"/>
      <c r="C6" s="34" t="s">
        <v>36</v>
      </c>
      <c r="D6" s="35"/>
      <c r="E6" s="35"/>
      <c r="F6" s="35"/>
      <c r="G6" s="35"/>
      <c r="H6" s="35"/>
      <c r="I6" s="35"/>
      <c r="J6" s="35"/>
      <c r="K6" s="36"/>
      <c r="L6" s="17"/>
    </row>
    <row r="7" spans="1:14" ht="13.5" thickBot="1">
      <c r="A7" s="4"/>
      <c r="B7" s="4"/>
      <c r="C7" s="34" t="s">
        <v>35</v>
      </c>
      <c r="D7" s="35"/>
      <c r="E7" s="3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19" t="s">
        <v>72</v>
      </c>
      <c r="M7" s="39" t="s">
        <v>112</v>
      </c>
      <c r="N7" s="4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122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0" t="s">
        <v>131</v>
      </c>
      <c r="M8" s="20" t="s">
        <v>143</v>
      </c>
      <c r="N8" s="20" t="s">
        <v>144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5"/>
      <c r="N9" s="15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134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135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136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137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124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138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140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125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139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126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123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31" t="s">
        <v>133</v>
      </c>
      <c r="C56" s="31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31" t="s">
        <v>130</v>
      </c>
      <c r="C57" s="31"/>
      <c r="D57" s="31"/>
      <c r="E57" s="31"/>
      <c r="F57" s="31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121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120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6"/>
      <c r="M139" s="16"/>
      <c r="N139" s="16"/>
    </row>
    <row r="140" spans="1:14" ht="12.75">
      <c r="A140" s="6"/>
      <c r="B140" s="10" t="s">
        <v>119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141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31"/>
      <c r="C148" s="31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Marija</cp:lastModifiedBy>
  <cp:lastPrinted>2019-03-18T09:05:22Z</cp:lastPrinted>
  <dcterms:created xsi:type="dcterms:W3CDTF">2011-09-21T19:59:38Z</dcterms:created>
  <dcterms:modified xsi:type="dcterms:W3CDTF">2020-09-24T11:22:24Z</dcterms:modified>
  <cp:category/>
  <cp:version/>
  <cp:contentType/>
  <cp:contentStatus/>
</cp:coreProperties>
</file>